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17○下仁田町\"/>
    </mc:Choice>
  </mc:AlternateContent>
  <workbookProtection workbookAlgorithmName="SHA-512" workbookHashValue="PpFFTNtRGwFH3kIPWeLQuTDbHj84ks1rDINErGFcLDpYpAiArToE6z0AdSHy8L5BFQEDCSMLV9nGA9eJA/AFVA==" workbookSaltValue="egiUm3iy7VEteOaLEG1o9Q==" workbookSpinCount="100000" lockStructure="1"/>
  <bookViews>
    <workbookView xWindow="-120" yWindow="-120" windowWidth="29040" windowHeight="1584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P6" i="5"/>
  <c r="P10" i="4" s="1"/>
  <c r="O6" i="5"/>
  <c r="N6" i="5"/>
  <c r="B10" i="4" s="1"/>
  <c r="M6" i="5"/>
  <c r="AD8" i="4" s="1"/>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F85" i="4"/>
  <c r="E85" i="4"/>
  <c r="BB10" i="4"/>
  <c r="AT10" i="4"/>
  <c r="AL10" i="4"/>
  <c r="W10" i="4"/>
  <c r="I10" i="4"/>
  <c r="AL8" i="4"/>
  <c r="W8" i="4"/>
  <c r="P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<sst xmlns="http://schemas.openxmlformats.org/spreadsheetml/2006/main" count="220" uniqueCount="108">
  <si>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</si>
  <si>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</si>
  <si>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</si>
  <si>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</si>
  <si>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</si>
  <si>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</si>
  <si>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</si>
  <si>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</si>
  <si>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</si>
  <si>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</si>
  <si>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</si>
  <si>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</si>
  <si>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</si>
  <si>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</si>
  <si>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</si>
  <si>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</si>
  <si>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</si>
  <si>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</si>
  <si>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</si>
  <si>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</si>
  <si>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</si>
  <si>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</si>
  <si>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</si>
  <si>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</si>
  <si>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</si>
  <si>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</si>
  <si>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</si>
  <si>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</si>
  <si>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</si>
  <si>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</si>
  <si>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</si>
  <si>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</si>
  <si>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</si>
  <si>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</si>
  <si>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</si>
  <si>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</si>
  <si>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</si>
  <si>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</si>
  <si>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</si>
  <si>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</si>
  <si>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</si>
  <si>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</si>
  <si>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</si>
  <si>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</si>
  <si>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</si>
  <si>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</si>
  <si>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</si>
  <si>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</si>
  <si>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</si>
  <si>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</si>
  <si>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</si>
  <si>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</si>
  <si>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</si>
  <si>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</si>
  <si>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</si>
  <si>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</si>
  <si>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</si>
  <si>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</si>
  <si>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</si>
  <si>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</si>
  <si>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</si>
  <si>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</si>
  <si>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</si>
  <si>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</si>
  <si>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</si>
  <si>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</si>
  <si>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</si>
  <si>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</si>
  <si>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</si>
  <si>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</si>
  <si>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</si>
  <si>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</si>
  <si>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</si>
  <si>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</si>
  <si>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</si>
  <si>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</si>
  <si>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</si>
  <si>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</si>
  <si>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</si>
  <si>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</si>
  <si>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</si>
  <si>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</si>
  <si>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</si>
  <si>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</si>
  <si>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</si>
  <si>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</si>
  <si>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</si>
  <si>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</si>
  <si>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</si>
  <si>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</si>
  <si>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</si>
  <si>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</si>
  <si>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</si>
  <si>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下仁田町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</si>
  <si>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</si>
  <si>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</si>
  <si>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</si>
  <si>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</si>
  <si>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</si>
  <si>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</si>
  <si>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</si>
  <si>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</si>
  <si>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</si>
  <si>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</si>
  <si>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</si>
  <si>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昨年と比べ赤字経営は脱却したが、依然として支払い能力の維持と、有収率や料金回収率の維持及び向上の必要がある。ただし、企業債に依存する老朽化対策は支払能力を超える恐れがあり、簡易水道統合による施設の増加などから給水原価の大幅な抑制も困難である。現在進めている管の布設替等に必要な長期的な投資額を将来の経営予測を立てた上で算定し、計画的に実施する必要がある。</t>
    <rPh sb="0" eb="2">
      <t>サクネン</t>
    </rPh>
    <rPh sb="3" eb="4">
      <t>クラ</t>
    </rPh>
    <rPh sb="5" eb="7">
      <t>アカジ</t>
    </rPh>
    <rPh sb="7" eb="9">
      <t>ケイエイ</t>
    </rPh>
    <rPh sb="10" eb="12">
      <t>ダッキャク</t>
    </rPh>
    <rPh sb="16" eb="18">
      <t>イゼン</t>
    </rPh>
    <rPh sb="27" eb="29">
      <t>イジ</t>
    </rPh>
    <phoneticPr fontId="4"/>
  </si>
  <si>
    <r>
      <t>(1)①経常収支比率：H30年度は昨年と比べると改善されており、類似団体も上回っている。今後はこの状態を維持する努力が必要である。</t>
    </r>
    <r>
      <rPr>
        <sz val="11"/>
        <color theme="4" tint="-0.249977111117893"/>
        <rFont val="ＭＳ ゴシック"/>
        <family val="3"/>
        <charset val="128"/>
      </rPr>
      <t xml:space="preserve">
</t>
    </r>
    <r>
      <rPr>
        <sz val="11"/>
        <rFont val="ＭＳ ゴシック"/>
        <family val="3"/>
        <charset val="128"/>
      </rPr>
      <t>②累積欠損金比率：累積欠損金は発生していないため、今後もこれを維持する必要がある。</t>
    </r>
    <r>
      <rPr>
        <sz val="11"/>
        <color theme="4" tint="-0.249977111117893"/>
        <rFont val="ＭＳ ゴシック"/>
        <family val="3"/>
        <charset val="128"/>
      </rPr>
      <t xml:space="preserve">
</t>
    </r>
    <r>
      <rPr>
        <sz val="11"/>
        <rFont val="ＭＳ ゴシック"/>
        <family val="3"/>
        <charset val="128"/>
      </rPr>
      <t>③流動比率：会計制度の見直しに伴いH26からは大きく下降し類似団体平均値を下回る状態が続いている。</t>
    </r>
    <r>
      <rPr>
        <sz val="11"/>
        <color theme="4" tint="-0.249977111117893"/>
        <rFont val="ＭＳ ゴシック"/>
        <family val="3"/>
        <charset val="128"/>
      </rPr>
      <t xml:space="preserve">
</t>
    </r>
    <r>
      <rPr>
        <sz val="11"/>
        <rFont val="ＭＳ ゴシック"/>
        <family val="3"/>
        <charset val="128"/>
      </rPr>
      <t>④企業債残高対給水収益比率：企業債の償還に伴い緩やかに下降、減少しているが、類似団体平均値に比べ高い比率である。</t>
    </r>
    <r>
      <rPr>
        <sz val="11"/>
        <color theme="4" tint="-0.249977111117893"/>
        <rFont val="ＭＳ ゴシック"/>
        <family val="3"/>
        <charset val="128"/>
      </rPr>
      <t xml:space="preserve">
</t>
    </r>
    <r>
      <rPr>
        <sz val="11"/>
        <rFont val="ＭＳ ゴシック"/>
        <family val="3"/>
        <charset val="128"/>
      </rPr>
      <t>⑤料金回収率：年度により変動するがH30は類似団体平均値を下回っている。また、全国平均値は上回っており100％を超える年度はない。</t>
    </r>
    <r>
      <rPr>
        <sz val="11"/>
        <color theme="4" tint="-0.249977111117893"/>
        <rFont val="ＭＳ ゴシック"/>
        <family val="3"/>
        <charset val="128"/>
      </rPr>
      <t xml:space="preserve">
</t>
    </r>
    <r>
      <rPr>
        <sz val="11"/>
        <rFont val="ＭＳ ゴシック"/>
        <family val="3"/>
        <charset val="128"/>
      </rPr>
      <t>⑥給水原価：H30は例年に比べ類似団体平均値を上回っている。</t>
    </r>
    <r>
      <rPr>
        <sz val="11"/>
        <color theme="4" tint="-0.249977111117893"/>
        <rFont val="ＭＳ ゴシック"/>
        <family val="3"/>
        <charset val="128"/>
      </rPr>
      <t xml:space="preserve">
</t>
    </r>
    <r>
      <rPr>
        <sz val="11"/>
        <rFont val="ＭＳ ゴシック"/>
        <family val="3"/>
        <charset val="128"/>
      </rPr>
      <t>⑦施設利用率：常に能力の50％以下で稼働していたが、H27簡水統合により向上し、類似団体平均を上回っている。</t>
    </r>
    <r>
      <rPr>
        <sz val="11"/>
        <color theme="4" tint="-0.249977111117893"/>
        <rFont val="ＭＳ ゴシック"/>
        <family val="3"/>
        <charset val="128"/>
      </rPr>
      <t xml:space="preserve">
</t>
    </r>
    <r>
      <rPr>
        <sz val="11"/>
        <rFont val="ＭＳ ゴシック"/>
        <family val="3"/>
        <charset val="128"/>
      </rPr>
      <t>⑧有収率：常に類次団体平均値を下回っており、漏水調査を進めるなど改善に努める。</t>
    </r>
    <r>
      <rPr>
        <sz val="11"/>
        <color theme="4" tint="-0.249977111117893"/>
        <rFont val="ＭＳ ゴシック"/>
        <family val="3"/>
        <charset val="128"/>
      </rPr>
      <t xml:space="preserve">
</t>
    </r>
    <r>
      <rPr>
        <sz val="11"/>
        <rFont val="ＭＳ ゴシック"/>
        <family val="3"/>
        <charset val="128"/>
      </rPr>
      <t>(2)①で経営は黒字になっているが、④給水収益に対する企業債残高は大きく③支払い能力の維持が必須である。⑧については段階的に本管の布設替を行っているが、上記の理由からも大幅な向上は困難である。⑤の向上については、⑥給水原価を抑えた上で、料金制度自体の見直しが必要と考えられる。</t>
    </r>
    <rPh sb="14" eb="16">
      <t>ネンド</t>
    </rPh>
    <rPh sb="20" eb="21">
      <t>クラ</t>
    </rPh>
    <rPh sb="24" eb="26">
      <t>カイゼン</t>
    </rPh>
    <rPh sb="32" eb="34">
      <t>ルイジ</t>
    </rPh>
    <rPh sb="34" eb="36">
      <t>ダンタイ</t>
    </rPh>
    <rPh sb="37" eb="39">
      <t>ウワマワ</t>
    </rPh>
    <rPh sb="44" eb="46">
      <t>コンゴ</t>
    </rPh>
    <rPh sb="49" eb="51">
      <t>ジョウタイ</t>
    </rPh>
    <rPh sb="52" eb="54">
      <t>イジ</t>
    </rPh>
    <rPh sb="56" eb="58">
      <t>ドリョク</t>
    </rPh>
    <rPh sb="59" eb="61">
      <t>ヒツヨウ</t>
    </rPh>
    <rPh sb="148" eb="150">
      <t>ジョウタイ</t>
    </rPh>
    <rPh sb="151" eb="152">
      <t>ツヅ</t>
    </rPh>
    <rPh sb="291" eb="293">
      <t>レイネン</t>
    </rPh>
    <rPh sb="294" eb="295">
      <t>クラ</t>
    </rPh>
    <rPh sb="304" eb="305">
      <t>シタ</t>
    </rPh>
    <rPh sb="394" eb="395">
      <t>スス</t>
    </rPh>
    <rPh sb="412" eb="414">
      <t>ケイエイ</t>
    </rPh>
    <rPh sb="415" eb="417">
      <t>クロジ</t>
    </rPh>
    <phoneticPr fontId="4"/>
  </si>
  <si>
    <r>
      <t>(1)</t>
    </r>
    <r>
      <rPr>
        <sz val="11"/>
        <rFont val="ＭＳ ゴシック"/>
        <family val="3"/>
        <charset val="128"/>
      </rPr>
      <t>①有形固定資産減価償却率：減価償却率は年々増えており、経営戦略を基に計画的な施設の更新が必要である。</t>
    </r>
    <r>
      <rPr>
        <sz val="11"/>
        <color rgb="FF0070C0"/>
        <rFont val="ＭＳ ゴシック"/>
        <family val="3"/>
        <charset val="128"/>
      </rPr>
      <t xml:space="preserve">
</t>
    </r>
    <r>
      <rPr>
        <sz val="11"/>
        <rFont val="ＭＳ ゴシック"/>
        <family val="3"/>
        <charset val="128"/>
      </rPr>
      <t>②管路経年化率：前年より管路経年化率は上昇したが、①と異なり、管路の老朽化度合は類似団体平均値を大きく上回っている。</t>
    </r>
    <r>
      <rPr>
        <sz val="11"/>
        <color rgb="FF0070C0"/>
        <rFont val="ＭＳ ゴシック"/>
        <family val="3"/>
        <charset val="128"/>
      </rPr>
      <t xml:space="preserve">
</t>
    </r>
    <r>
      <rPr>
        <sz val="11"/>
        <rFont val="ＭＳ ゴシック"/>
        <family val="3"/>
        <charset val="128"/>
      </rPr>
      <t>③管路更新率：年度により変動するがH29は類似団体平均値を下回っている。②管路経年化率も合わせてみると、維持及び向上の努力が必要である。</t>
    </r>
    <r>
      <rPr>
        <sz val="11"/>
        <color theme="1"/>
        <rFont val="ＭＳ ゴシック"/>
        <family val="3"/>
        <charset val="128"/>
      </rPr>
      <t xml:space="preserve">
(2)</t>
    </r>
    <r>
      <rPr>
        <sz val="11"/>
        <rFont val="ＭＳ ゴシック"/>
        <family val="3"/>
        <charset val="128"/>
      </rPr>
      <t>全体的な老朽化の状況は数値的に、類似団体と比較しても大きく上回っている状況である。人口減少等により経営が厳しい状況の中ではあるが、今後とも計画的な更新が必要である。</t>
    </r>
    <rPh sb="24" eb="25">
      <t>フ</t>
    </rPh>
    <rPh sb="30" eb="32">
      <t>ケイエイ</t>
    </rPh>
    <rPh sb="32" eb="34">
      <t>センリャク</t>
    </rPh>
    <rPh sb="35" eb="36">
      <t>モト</t>
    </rPh>
    <rPh sb="37" eb="40">
      <t>ケイカクテキ</t>
    </rPh>
    <rPh sb="41" eb="43">
      <t>シセツ</t>
    </rPh>
    <rPh sb="44" eb="46">
      <t>コウシン</t>
    </rPh>
    <rPh sb="47" eb="4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</si>
</sst>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4" tint="-0.249977111117893"/>
      <name val="ＭＳ ゴシック"/>
      <family val="3"/>
      <charset val="128"/>
    </font>
    <font>
      <sz val="11"/>
      <color rgb="FF0070C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0.61</c:v>
                </c:pt>
                <c:pt idx="1">
                  <c:v>0.28000000000000003</c:v>
                </c:pt>
                <c:pt idx="2">
                  <c:v>0.31</c:v>
                </c:pt>
                <c:pt idx="3">
                  <c:v>0.38</c:v>
                </c:pt>
                <c:pt idx="4">
                  <c:v>0.31</c:v>
                </c:pt>
              </c:numCache>
            </c:numRef>
          </c:val>
          <c:extLst>
            <c:ext xmlns:c16="http://schemas.microsoft.com/office/drawing/2014/chart" uri="{C3380CC4-5D6E-409C-BE32-E72D297353CC}">
              <c16:uniqueId val="{00000000-8983-4DEB-AF97-B4047C23E46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0.34</c:v>
                </c:pt>
                <c:pt idx="1">
                  <c:v>0.65</c:v>
                </c:pt>
                <c:pt idx="2">
                  <c:v>0.46</c:v>
                </c:pt>
                <c:pt idx="3">
                  <c:v>0.44</c:v>
                </c:pt>
                <c:pt idx="4">
                  <c:v>0.52</c:v>
                </c:pt>
              </c:numCache>
            </c:numRef>
          </c:val>
          <c:smooth val="0"/>
          <c:extLst>
            <c:ext xmlns:c16="http://schemas.microsoft.com/office/drawing/2014/chart" uri="{C3380CC4-5D6E-409C-BE32-E72D297353CC}">
              <c16:uniqueId val="{00000001-8983-4DEB-AF97-B4047C23E46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46.69</c:v>
                </c:pt>
                <c:pt idx="1">
                  <c:v>78.959999999999994</c:v>
                </c:pt>
                <c:pt idx="2">
                  <c:v>77.94</c:v>
                </c:pt>
                <c:pt idx="3">
                  <c:v>80.349999999999994</c:v>
                </c:pt>
                <c:pt idx="4">
                  <c:v>77.06</c:v>
                </c:pt>
              </c:numCache>
            </c:numRef>
          </c:val>
          <c:extLst>
            <c:ext xmlns:c16="http://schemas.microsoft.com/office/drawing/2014/chart" uri="{C3380CC4-5D6E-409C-BE32-E72D297353CC}">
              <c16:uniqueId val="{00000000-0724-49FE-9918-2D73DFBC6E1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40.700000000000003</c:v>
                </c:pt>
                <c:pt idx="1">
                  <c:v>49.08</c:v>
                </c:pt>
                <c:pt idx="2">
                  <c:v>49.32</c:v>
                </c:pt>
                <c:pt idx="3">
                  <c:v>50.24</c:v>
                </c:pt>
                <c:pt idx="4">
                  <c:v>50.29</c:v>
                </c:pt>
              </c:numCache>
            </c:numRef>
          </c:val>
          <c:smooth val="0"/>
          <c:extLst>
            <c:ext xmlns:c16="http://schemas.microsoft.com/office/drawing/2014/chart" uri="{C3380CC4-5D6E-409C-BE32-E72D297353CC}">
              <c16:uniqueId val="{00000001-0724-49FE-9918-2D73DFBC6E1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56.61</c:v>
                </c:pt>
                <c:pt idx="1">
                  <c:v>57.53</c:v>
                </c:pt>
                <c:pt idx="2">
                  <c:v>56.72</c:v>
                </c:pt>
                <c:pt idx="3">
                  <c:v>55.12</c:v>
                </c:pt>
                <c:pt idx="4">
                  <c:v>55.6</c:v>
                </c:pt>
              </c:numCache>
            </c:numRef>
          </c:val>
          <c:extLst>
            <c:ext xmlns:c16="http://schemas.microsoft.com/office/drawing/2014/chart" uri="{C3380CC4-5D6E-409C-BE32-E72D297353CC}">
              <c16:uniqueId val="{00000000-19A7-4D77-9645-7BF075C16F5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74.61</c:v>
                </c:pt>
                <c:pt idx="1">
                  <c:v>79.3</c:v>
                </c:pt>
                <c:pt idx="2">
                  <c:v>79.34</c:v>
                </c:pt>
                <c:pt idx="3">
                  <c:v>78.650000000000006</c:v>
                </c:pt>
                <c:pt idx="4">
                  <c:v>77.73</c:v>
                </c:pt>
              </c:numCache>
            </c:numRef>
          </c:val>
          <c:smooth val="0"/>
          <c:extLst>
            <c:ext xmlns:c16="http://schemas.microsoft.com/office/drawing/2014/chart" uri="{C3380CC4-5D6E-409C-BE32-E72D297353CC}">
              <c16:uniqueId val="{00000001-19A7-4D77-9645-7BF075C16F5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101.93</c:v>
                </c:pt>
                <c:pt idx="1">
                  <c:v>101.93</c:v>
                </c:pt>
                <c:pt idx="2">
                  <c:v>102.25</c:v>
                </c:pt>
                <c:pt idx="3">
                  <c:v>99.2</c:v>
                </c:pt>
                <c:pt idx="4">
                  <c:v>104.65</c:v>
                </c:pt>
              </c:numCache>
            </c:numRef>
          </c:val>
          <c:extLst>
            <c:ext xmlns:c16="http://schemas.microsoft.com/office/drawing/2014/chart" uri="{C3380CC4-5D6E-409C-BE32-E72D297353CC}">
              <c16:uniqueId val="{00000000-200C-44CE-959E-A0A7817FE02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106.28</c:v>
                </c:pt>
                <c:pt idx="1">
                  <c:v>106.62</c:v>
                </c:pt>
                <c:pt idx="2">
                  <c:v>107.95</c:v>
                </c:pt>
                <c:pt idx="3">
                  <c:v>104.47</c:v>
                </c:pt>
                <c:pt idx="4">
                  <c:v>103.81</c:v>
                </c:pt>
              </c:numCache>
            </c:numRef>
          </c:val>
          <c:smooth val="0"/>
          <c:extLst>
            <c:ext xmlns:c16="http://schemas.microsoft.com/office/drawing/2014/chart" uri="{C3380CC4-5D6E-409C-BE32-E72D297353CC}">
              <c16:uniqueId val="{00000001-200C-44CE-959E-A0A7817FE02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46.9</c:v>
                </c:pt>
                <c:pt idx="1">
                  <c:v>41.69</c:v>
                </c:pt>
                <c:pt idx="2">
                  <c:v>44.41</c:v>
                </c:pt>
                <c:pt idx="3">
                  <c:v>47.29</c:v>
                </c:pt>
                <c:pt idx="4">
                  <c:v>49.3</c:v>
                </c:pt>
              </c:numCache>
            </c:numRef>
          </c:val>
          <c:extLst>
            <c:ext xmlns:c16="http://schemas.microsoft.com/office/drawing/2014/chart" uri="{C3380CC4-5D6E-409C-BE32-E72D297353CC}">
              <c16:uniqueId val="{00000000-7BA4-40E0-AFDA-15CA4A62D8B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50.44</c:v>
                </c:pt>
                <c:pt idx="1">
                  <c:v>47.44</c:v>
                </c:pt>
                <c:pt idx="2">
                  <c:v>48.3</c:v>
                </c:pt>
                <c:pt idx="3">
                  <c:v>45.14</c:v>
                </c:pt>
                <c:pt idx="4">
                  <c:v>45.85</c:v>
                </c:pt>
              </c:numCache>
            </c:numRef>
          </c:val>
          <c:smooth val="0"/>
          <c:extLst>
            <c:ext xmlns:c16="http://schemas.microsoft.com/office/drawing/2014/chart" uri="{C3380CC4-5D6E-409C-BE32-E72D297353CC}">
              <c16:uniqueId val="{00000001-7BA4-40E0-AFDA-15CA4A62D8B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36.06</c:v>
                </c:pt>
                <c:pt idx="1">
                  <c:v>26.45</c:v>
                </c:pt>
                <c:pt idx="2">
                  <c:v>26.72</c:v>
                </c:pt>
                <c:pt idx="3">
                  <c:v>29.19</c:v>
                </c:pt>
                <c:pt idx="4">
                  <c:v>31.71</c:v>
                </c:pt>
              </c:numCache>
            </c:numRef>
          </c:val>
          <c:extLst>
            <c:ext xmlns:c16="http://schemas.microsoft.com/office/drawing/2014/chart" uri="{C3380CC4-5D6E-409C-BE32-E72D297353CC}">
              <c16:uniqueId val="{00000000-DA4B-44D6-9D5C-9C280795190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9.64</c:v>
                </c:pt>
                <c:pt idx="1">
                  <c:v>11.16</c:v>
                </c:pt>
                <c:pt idx="2">
                  <c:v>12.43</c:v>
                </c:pt>
                <c:pt idx="3">
                  <c:v>13.58</c:v>
                </c:pt>
                <c:pt idx="4">
                  <c:v>14.13</c:v>
                </c:pt>
              </c:numCache>
            </c:numRef>
          </c:val>
          <c:smooth val="0"/>
          <c:extLst>
            <c:ext xmlns:c16="http://schemas.microsoft.com/office/drawing/2014/chart" uri="{C3380CC4-5D6E-409C-BE32-E72D297353CC}">
              <c16:uniqueId val="{00000001-DA4B-44D6-9D5C-9C280795190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A6-404E-AB1B-F9AB628C8BB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32.31</c:v>
                </c:pt>
                <c:pt idx="1">
                  <c:v>12.59</c:v>
                </c:pt>
                <c:pt idx="2">
                  <c:v>12.44</c:v>
                </c:pt>
                <c:pt idx="3">
                  <c:v>16.399999999999999</c:v>
                </c:pt>
                <c:pt idx="4">
                  <c:v>25.66</c:v>
                </c:pt>
              </c:numCache>
            </c:numRef>
          </c:val>
          <c:smooth val="0"/>
          <c:extLst>
            <c:ext xmlns:c16="http://schemas.microsoft.com/office/drawing/2014/chart" uri="{C3380CC4-5D6E-409C-BE32-E72D297353CC}">
              <c16:uniqueId val="{00000001-31A6-404E-AB1B-F9AB628C8BB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123.42</c:v>
                </c:pt>
                <c:pt idx="1">
                  <c:v>119.26</c:v>
                </c:pt>
                <c:pt idx="2">
                  <c:v>126.31</c:v>
                </c:pt>
                <c:pt idx="3">
                  <c:v>128.09</c:v>
                </c:pt>
                <c:pt idx="4">
                  <c:v>124.77</c:v>
                </c:pt>
              </c:numCache>
            </c:numRef>
          </c:val>
          <c:extLst>
            <c:ext xmlns:c16="http://schemas.microsoft.com/office/drawing/2014/chart" uri="{C3380CC4-5D6E-409C-BE32-E72D297353CC}">
              <c16:uniqueId val="{00000000-E7DE-4375-ACC7-D666AB86C3C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571.29999999999995</c:v>
                </c:pt>
                <c:pt idx="1">
                  <c:v>416.14</c:v>
                </c:pt>
                <c:pt idx="2">
                  <c:v>371.89</c:v>
                </c:pt>
                <c:pt idx="3">
                  <c:v>293.23</c:v>
                </c:pt>
                <c:pt idx="4">
                  <c:v>300.14</c:v>
                </c:pt>
              </c:numCache>
            </c:numRef>
          </c:val>
          <c:smooth val="0"/>
          <c:extLst>
            <c:ext xmlns:c16="http://schemas.microsoft.com/office/drawing/2014/chart" uri="{C3380CC4-5D6E-409C-BE32-E72D297353CC}">
              <c16:uniqueId val="{00000001-E7DE-4375-ACC7-D666AB86C3C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893.24</c:v>
                </c:pt>
                <c:pt idx="1">
                  <c:v>724.04</c:v>
                </c:pt>
                <c:pt idx="2">
                  <c:v>688.52</c:v>
                </c:pt>
                <c:pt idx="3">
                  <c:v>628.36</c:v>
                </c:pt>
                <c:pt idx="4">
                  <c:v>585.87</c:v>
                </c:pt>
              </c:numCache>
            </c:numRef>
          </c:val>
          <c:extLst>
            <c:ext xmlns:c16="http://schemas.microsoft.com/office/drawing/2014/chart" uri="{C3380CC4-5D6E-409C-BE32-E72D297353CC}">
              <c16:uniqueId val="{00000000-B1DC-4865-901D-51B0439CBF0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495.43</c:v>
                </c:pt>
                <c:pt idx="1">
                  <c:v>487.22</c:v>
                </c:pt>
                <c:pt idx="2">
                  <c:v>483.11</c:v>
                </c:pt>
                <c:pt idx="3">
                  <c:v>542.29999999999995</c:v>
                </c:pt>
                <c:pt idx="4">
                  <c:v>566.65</c:v>
                </c:pt>
              </c:numCache>
            </c:numRef>
          </c:val>
          <c:smooth val="0"/>
          <c:extLst>
            <c:ext xmlns:c16="http://schemas.microsoft.com/office/drawing/2014/chart" uri="{C3380CC4-5D6E-409C-BE32-E72D297353CC}">
              <c16:uniqueId val="{00000001-B1DC-4865-901D-51B0439CBF0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87.73</c:v>
                </c:pt>
                <c:pt idx="1">
                  <c:v>91.06</c:v>
                </c:pt>
                <c:pt idx="2">
                  <c:v>92</c:v>
                </c:pt>
                <c:pt idx="3">
                  <c:v>89.04</c:v>
                </c:pt>
                <c:pt idx="4">
                  <c:v>94.38</c:v>
                </c:pt>
              </c:numCache>
            </c:numRef>
          </c:val>
          <c:extLst>
            <c:ext xmlns:c16="http://schemas.microsoft.com/office/drawing/2014/chart" uri="{C3380CC4-5D6E-409C-BE32-E72D297353CC}">
              <c16:uniqueId val="{00000000-6048-4E9D-A4C3-10D6EDAD51E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81.900000000000006</c:v>
                </c:pt>
                <c:pt idx="1">
                  <c:v>92.76</c:v>
                </c:pt>
                <c:pt idx="2">
                  <c:v>93.28</c:v>
                </c:pt>
                <c:pt idx="3">
                  <c:v>87.51</c:v>
                </c:pt>
                <c:pt idx="4">
                  <c:v>84.77</c:v>
                </c:pt>
              </c:numCache>
            </c:numRef>
          </c:val>
          <c:smooth val="0"/>
          <c:extLst>
            <c:ext xmlns:c16="http://schemas.microsoft.com/office/drawing/2014/chart" uri="{C3380CC4-5D6E-409C-BE32-E72D297353CC}">
              <c16:uniqueId val="{00000001-6048-4E9D-A4C3-10D6EDAD51E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233.53</c:v>
                </c:pt>
                <c:pt idx="1">
                  <c:v>222.24</c:v>
                </c:pt>
                <c:pt idx="2">
                  <c:v>221.03</c:v>
                </c:pt>
                <c:pt idx="3">
                  <c:v>228.42</c:v>
                </c:pt>
                <c:pt idx="4">
                  <c:v>216.96</c:v>
                </c:pt>
              </c:numCache>
            </c:numRef>
          </c:val>
          <c:extLst>
            <c:ext xmlns:c16="http://schemas.microsoft.com/office/drawing/2014/chart" uri="{C3380CC4-5D6E-409C-BE32-E72D297353CC}">
              <c16:uniqueId val="{00000000-E1DE-4698-A3C3-21C3AF5AE43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227.97</c:v>
                </c:pt>
                <c:pt idx="1">
                  <c:v>208.67</c:v>
                </c:pt>
                <c:pt idx="2">
                  <c:v>208.29</c:v>
                </c:pt>
                <c:pt idx="3">
                  <c:v>218.42</c:v>
                </c:pt>
                <c:pt idx="4">
                  <c:v>227.27</c:v>
                </c:pt>
              </c:numCache>
            </c:numRef>
          </c:val>
          <c:smooth val="0"/>
          <c:extLst>
            <c:ext xmlns:c16="http://schemas.microsoft.com/office/drawing/2014/chart" uri="{C3380CC4-5D6E-409C-BE32-E72D297353CC}">
              <c16:uniqueId val="{00000001-E1DE-4698-A3C3-21C3AF5AE43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群馬県　下仁田町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非設置</v>
      </c>
      <c r="AE8" s="59"/>
      <c r="AF8" s="59"/>
      <c r="AG8" s="59"/>
      <c r="AH8" s="59"/>
      <c r="AI8" s="59"/>
      <c r="AJ8" s="59"/>
      <c r="AK8" s="4"/>
      <c r="AL8" s="60">
        <f>データ!$R$6</f>
        <v>7406</v>
      </c>
      <c r="AM8" s="60"/>
      <c r="AN8" s="60"/>
      <c r="AO8" s="60"/>
      <c r="AP8" s="60"/>
      <c r="AQ8" s="60"/>
      <c r="AR8" s="60"/>
      <c r="AS8" s="60"/>
      <c r="AT8" s="51">
        <f>データ!$S$6</f>
        <v>188.38</v>
      </c>
      <c r="AU8" s="52"/>
      <c r="AV8" s="52"/>
      <c r="AW8" s="52"/>
      <c r="AX8" s="52"/>
      <c r="AY8" s="52"/>
      <c r="AZ8" s="52"/>
      <c r="BA8" s="52"/>
      <c r="BB8" s="53">
        <f>データ!$T$6</f>
        <v>39.31</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61.03</v>
      </c>
      <c r="J10" s="52"/>
      <c r="K10" s="52"/>
      <c r="L10" s="52"/>
      <c r="M10" s="52"/>
      <c r="N10" s="52"/>
      <c r="O10" s="63"/>
      <c r="P10" s="53">
        <f>データ!$P$6</f>
        <v>94.97</v>
      </c>
      <c r="Q10" s="53"/>
      <c r="R10" s="53"/>
      <c r="S10" s="53"/>
      <c r="T10" s="53"/>
      <c r="U10" s="53"/>
      <c r="V10" s="53"/>
      <c r="W10" s="60">
        <f>データ!$Q$6</f>
        <v>3444</v>
      </c>
      <c r="X10" s="60"/>
      <c r="Y10" s="60"/>
      <c r="Z10" s="60"/>
      <c r="AA10" s="60"/>
      <c r="AB10" s="60"/>
      <c r="AC10" s="60"/>
      <c r="AD10" s="2"/>
      <c r="AE10" s="2"/>
      <c r="AF10" s="2"/>
      <c r="AG10" s="2"/>
      <c r="AH10" s="4"/>
      <c r="AI10" s="4"/>
      <c r="AJ10" s="4"/>
      <c r="AK10" s="4"/>
      <c r="AL10" s="60">
        <f>データ!$U$6</f>
        <v>6985</v>
      </c>
      <c r="AM10" s="60"/>
      <c r="AN10" s="60"/>
      <c r="AO10" s="60"/>
      <c r="AP10" s="60"/>
      <c r="AQ10" s="60"/>
      <c r="AR10" s="60"/>
      <c r="AS10" s="60"/>
      <c r="AT10" s="51">
        <f>データ!$V$6</f>
        <v>17.97</v>
      </c>
      <c r="AU10" s="52"/>
      <c r="AV10" s="52"/>
      <c r="AW10" s="52"/>
      <c r="AX10" s="52"/>
      <c r="AY10" s="52"/>
      <c r="AZ10" s="52"/>
      <c r="BA10" s="52"/>
      <c r="BB10" s="53">
        <f>データ!$W$6</f>
        <v>388.7</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5"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5"/>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5"/>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5"/>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5"/>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5"/>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5"/>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5"/>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5"/>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5"/>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5"/>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5"/>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5"/>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5"/>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5"/>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5"/>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5"/>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5"/>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5"/>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5"/>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5"/>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5"/>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5"/>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5"/>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5"/>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5"/>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5"/>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5"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5"/>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5"/>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5"/>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5"/>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5"/>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5"/>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5"/>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5"/>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5"/>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5"/>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5"/>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5"/>
      <c r="BM59" s="73"/>
      <c r="BN59" s="73"/>
      <c r="BO59" s="73"/>
      <c r="BP59" s="73"/>
      <c r="BQ59" s="73"/>
      <c r="BR59" s="73"/>
      <c r="BS59" s="73"/>
      <c r="BT59" s="73"/>
      <c r="BU59" s="73"/>
      <c r="BV59" s="73"/>
      <c r="BW59" s="73"/>
      <c r="BX59" s="73"/>
      <c r="BY59" s="73"/>
      <c r="BZ59" s="74"/>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5"/>
      <c r="BM60" s="73"/>
      <c r="BN60" s="73"/>
      <c r="BO60" s="73"/>
      <c r="BP60" s="73"/>
      <c r="BQ60" s="73"/>
      <c r="BR60" s="73"/>
      <c r="BS60" s="73"/>
      <c r="BT60" s="73"/>
      <c r="BU60" s="73"/>
      <c r="BV60" s="73"/>
      <c r="BW60" s="73"/>
      <c r="BX60" s="73"/>
      <c r="BY60" s="73"/>
      <c r="BZ60" s="74"/>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5"/>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5"/>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5"/>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5"/>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5"/>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5"/>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5"/>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5"/>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5"/>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5"/>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5"/>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5"/>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5"/>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5"/>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5"/>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5"/>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5"/>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5"/>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2lH7cDEB4eLydbuM9zd3r5TTtrbhX/pS7OSSRBc7ucEabaJXkX5sw3qpCbwAC8d4u194zuaMnXtve76V5ZrQGA==" saltValue="AuSmhVPvFH0HPi/bVEDv1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103829</v>
      </c>
      <c r="D6" s="34">
        <f t="shared" si="3"/>
        <v>46</v>
      </c>
      <c r="E6" s="34">
        <f t="shared" si="3"/>
        <v>1</v>
      </c>
      <c r="F6" s="34">
        <f t="shared" si="3"/>
        <v>0</v>
      </c>
      <c r="G6" s="34">
        <f t="shared" si="3"/>
        <v>1</v>
      </c>
      <c r="H6" s="34" t="str">
        <f t="shared" si="3"/>
        <v>群馬県　下仁田町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61.03</v>
      </c>
      <c r="P6" s="35">
        <f t="shared" si="3"/>
        <v>94.97</v>
      </c>
      <c r="Q6" s="35">
        <f t="shared" si="3"/>
        <v>3444</v>
      </c>
      <c r="R6" s="35">
        <f t="shared" si="3"/>
        <v>7406</v>
      </c>
      <c r="S6" s="35">
        <f t="shared" si="3"/>
        <v>188.38</v>
      </c>
      <c r="T6" s="35">
        <f t="shared" si="3"/>
        <v>39.31</v>
      </c>
      <c r="U6" s="35">
        <f t="shared" si="3"/>
        <v>6985</v>
      </c>
      <c r="V6" s="35">
        <f t="shared" si="3"/>
        <v>17.97</v>
      </c>
      <c r="W6" s="35">
        <f t="shared" si="3"/>
        <v>388.7</v>
      </c>
      <c r="X6" s="36">
        <f>IF(X7="",NA(),X7)</f>
        <v>101.93</v>
      </c>
      <c r="Y6" s="36">
        <f t="shared" ref="Y6:AG6" si="4">IF(Y7="",NA(),Y7)</f>
        <v>101.93</v>
      </c>
      <c r="Z6" s="36">
        <f t="shared" si="4"/>
        <v>102.25</v>
      </c>
      <c r="AA6" s="36">
        <f t="shared" si="4"/>
        <v>99.2</v>
      </c>
      <c r="AB6" s="36">
        <f t="shared" si="4"/>
        <v>104.65</v>
      </c>
      <c r="AC6" s="36">
        <f t="shared" si="4"/>
        <v>106.28</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32.31</v>
      </c>
      <c r="AO6" s="36">
        <f t="shared" si="5"/>
        <v>12.59</v>
      </c>
      <c r="AP6" s="36">
        <f t="shared" si="5"/>
        <v>12.44</v>
      </c>
      <c r="AQ6" s="36">
        <f t="shared" si="5"/>
        <v>16.399999999999999</v>
      </c>
      <c r="AR6" s="36">
        <f t="shared" si="5"/>
        <v>25.66</v>
      </c>
      <c r="AS6" s="35" t="str">
        <f>IF(AS7="","",IF(AS7="-","【-】","【"&amp;SUBSTITUTE(TEXT(AS7,"#,##0.00"),"-","△")&amp;"】"))</f>
        <v>【1.05】</v>
      </c>
      <c r="AT6" s="36">
        <f>IF(AT7="",NA(),AT7)</f>
        <v>123.42</v>
      </c>
      <c r="AU6" s="36">
        <f t="shared" ref="AU6:BC6" si="6">IF(AU7="",NA(),AU7)</f>
        <v>119.26</v>
      </c>
      <c r="AV6" s="36">
        <f t="shared" si="6"/>
        <v>126.31</v>
      </c>
      <c r="AW6" s="36">
        <f t="shared" si="6"/>
        <v>128.09</v>
      </c>
      <c r="AX6" s="36">
        <f t="shared" si="6"/>
        <v>124.77</v>
      </c>
      <c r="AY6" s="36">
        <f t="shared" si="6"/>
        <v>571.29999999999995</v>
      </c>
      <c r="AZ6" s="36">
        <f t="shared" si="6"/>
        <v>416.14</v>
      </c>
      <c r="BA6" s="36">
        <f t="shared" si="6"/>
        <v>371.89</v>
      </c>
      <c r="BB6" s="36">
        <f t="shared" si="6"/>
        <v>293.23</v>
      </c>
      <c r="BC6" s="36">
        <f t="shared" si="6"/>
        <v>300.14</v>
      </c>
      <c r="BD6" s="35" t="str">
        <f>IF(BD7="","",IF(BD7="-","【-】","【"&amp;SUBSTITUTE(TEXT(BD7,"#,##0.00"),"-","△")&amp;"】"))</f>
        <v>【261.93】</v>
      </c>
      <c r="BE6" s="36">
        <f>IF(BE7="",NA(),BE7)</f>
        <v>893.24</v>
      </c>
      <c r="BF6" s="36">
        <f t="shared" ref="BF6:BN6" si="7">IF(BF7="",NA(),BF7)</f>
        <v>724.04</v>
      </c>
      <c r="BG6" s="36">
        <f t="shared" si="7"/>
        <v>688.52</v>
      </c>
      <c r="BH6" s="36">
        <f t="shared" si="7"/>
        <v>628.36</v>
      </c>
      <c r="BI6" s="36">
        <f t="shared" si="7"/>
        <v>585.87</v>
      </c>
      <c r="BJ6" s="36">
        <f t="shared" si="7"/>
        <v>495.43</v>
      </c>
      <c r="BK6" s="36">
        <f t="shared" si="7"/>
        <v>487.22</v>
      </c>
      <c r="BL6" s="36">
        <f t="shared" si="7"/>
        <v>483.11</v>
      </c>
      <c r="BM6" s="36">
        <f t="shared" si="7"/>
        <v>542.29999999999995</v>
      </c>
      <c r="BN6" s="36">
        <f t="shared" si="7"/>
        <v>566.65</v>
      </c>
      <c r="BO6" s="35" t="str">
        <f>IF(BO7="","",IF(BO7="-","【-】","【"&amp;SUBSTITUTE(TEXT(BO7,"#,##0.00"),"-","△")&amp;"】"))</f>
        <v>【270.46】</v>
      </c>
      <c r="BP6" s="36">
        <f>IF(BP7="",NA(),BP7)</f>
        <v>87.73</v>
      </c>
      <c r="BQ6" s="36">
        <f t="shared" ref="BQ6:BY6" si="8">IF(BQ7="",NA(),BQ7)</f>
        <v>91.06</v>
      </c>
      <c r="BR6" s="36">
        <f t="shared" si="8"/>
        <v>92</v>
      </c>
      <c r="BS6" s="36">
        <f t="shared" si="8"/>
        <v>89.04</v>
      </c>
      <c r="BT6" s="36">
        <f t="shared" si="8"/>
        <v>94.38</v>
      </c>
      <c r="BU6" s="36">
        <f t="shared" si="8"/>
        <v>81.900000000000006</v>
      </c>
      <c r="BV6" s="36">
        <f t="shared" si="8"/>
        <v>92.76</v>
      </c>
      <c r="BW6" s="36">
        <f t="shared" si="8"/>
        <v>93.28</v>
      </c>
      <c r="BX6" s="36">
        <f t="shared" si="8"/>
        <v>87.51</v>
      </c>
      <c r="BY6" s="36">
        <f t="shared" si="8"/>
        <v>84.77</v>
      </c>
      <c r="BZ6" s="35" t="str">
        <f>IF(BZ7="","",IF(BZ7="-","【-】","【"&amp;SUBSTITUTE(TEXT(BZ7,"#,##0.00"),"-","△")&amp;"】"))</f>
        <v>【103.91】</v>
      </c>
      <c r="CA6" s="36">
        <f>IF(CA7="",NA(),CA7)</f>
        <v>233.53</v>
      </c>
      <c r="CB6" s="36">
        <f t="shared" ref="CB6:CJ6" si="9">IF(CB7="",NA(),CB7)</f>
        <v>222.24</v>
      </c>
      <c r="CC6" s="36">
        <f t="shared" si="9"/>
        <v>221.03</v>
      </c>
      <c r="CD6" s="36">
        <f t="shared" si="9"/>
        <v>228.42</v>
      </c>
      <c r="CE6" s="36">
        <f t="shared" si="9"/>
        <v>216.96</v>
      </c>
      <c r="CF6" s="36">
        <f t="shared" si="9"/>
        <v>227.97</v>
      </c>
      <c r="CG6" s="36">
        <f t="shared" si="9"/>
        <v>208.67</v>
      </c>
      <c r="CH6" s="36">
        <f t="shared" si="9"/>
        <v>208.29</v>
      </c>
      <c r="CI6" s="36">
        <f t="shared" si="9"/>
        <v>218.42</v>
      </c>
      <c r="CJ6" s="36">
        <f t="shared" si="9"/>
        <v>227.27</v>
      </c>
      <c r="CK6" s="35" t="str">
        <f>IF(CK7="","",IF(CK7="-","【-】","【"&amp;SUBSTITUTE(TEXT(CK7,"#,##0.00"),"-","△")&amp;"】"))</f>
        <v>【167.11】</v>
      </c>
      <c r="CL6" s="36">
        <f>IF(CL7="",NA(),CL7)</f>
        <v>46.69</v>
      </c>
      <c r="CM6" s="36">
        <f t="shared" ref="CM6:CU6" si="10">IF(CM7="",NA(),CM7)</f>
        <v>78.959999999999994</v>
      </c>
      <c r="CN6" s="36">
        <f t="shared" si="10"/>
        <v>77.94</v>
      </c>
      <c r="CO6" s="36">
        <f t="shared" si="10"/>
        <v>80.349999999999994</v>
      </c>
      <c r="CP6" s="36">
        <f t="shared" si="10"/>
        <v>77.06</v>
      </c>
      <c r="CQ6" s="36">
        <f t="shared" si="10"/>
        <v>40.700000000000003</v>
      </c>
      <c r="CR6" s="36">
        <f t="shared" si="10"/>
        <v>49.08</v>
      </c>
      <c r="CS6" s="36">
        <f t="shared" si="10"/>
        <v>49.32</v>
      </c>
      <c r="CT6" s="36">
        <f t="shared" si="10"/>
        <v>50.24</v>
      </c>
      <c r="CU6" s="36">
        <f t="shared" si="10"/>
        <v>50.29</v>
      </c>
      <c r="CV6" s="35" t="str">
        <f>IF(CV7="","",IF(CV7="-","【-】","【"&amp;SUBSTITUTE(TEXT(CV7,"#,##0.00"),"-","△")&amp;"】"))</f>
        <v>【60.27】</v>
      </c>
      <c r="CW6" s="36">
        <f>IF(CW7="",NA(),CW7)</f>
        <v>56.61</v>
      </c>
      <c r="CX6" s="36">
        <f t="shared" ref="CX6:DF6" si="11">IF(CX7="",NA(),CX7)</f>
        <v>57.53</v>
      </c>
      <c r="CY6" s="36">
        <f t="shared" si="11"/>
        <v>56.72</v>
      </c>
      <c r="CZ6" s="36">
        <f t="shared" si="11"/>
        <v>55.12</v>
      </c>
      <c r="DA6" s="36">
        <f t="shared" si="11"/>
        <v>55.6</v>
      </c>
      <c r="DB6" s="36">
        <f t="shared" si="11"/>
        <v>74.61</v>
      </c>
      <c r="DC6" s="36">
        <f t="shared" si="11"/>
        <v>79.3</v>
      </c>
      <c r="DD6" s="36">
        <f t="shared" si="11"/>
        <v>79.34</v>
      </c>
      <c r="DE6" s="36">
        <f t="shared" si="11"/>
        <v>78.650000000000006</v>
      </c>
      <c r="DF6" s="36">
        <f t="shared" si="11"/>
        <v>77.73</v>
      </c>
      <c r="DG6" s="35" t="str">
        <f>IF(DG7="","",IF(DG7="-","【-】","【"&amp;SUBSTITUTE(TEXT(DG7,"#,##0.00"),"-","△")&amp;"】"))</f>
        <v>【89.92】</v>
      </c>
      <c r="DH6" s="36">
        <f>IF(DH7="",NA(),DH7)</f>
        <v>46.9</v>
      </c>
      <c r="DI6" s="36">
        <f t="shared" ref="DI6:DQ6" si="12">IF(DI7="",NA(),DI7)</f>
        <v>41.69</v>
      </c>
      <c r="DJ6" s="36">
        <f t="shared" si="12"/>
        <v>44.41</v>
      </c>
      <c r="DK6" s="36">
        <f t="shared" si="12"/>
        <v>47.29</v>
      </c>
      <c r="DL6" s="36">
        <f t="shared" si="12"/>
        <v>49.3</v>
      </c>
      <c r="DM6" s="36">
        <f t="shared" si="12"/>
        <v>50.44</v>
      </c>
      <c r="DN6" s="36">
        <f t="shared" si="12"/>
        <v>47.44</v>
      </c>
      <c r="DO6" s="36">
        <f t="shared" si="12"/>
        <v>48.3</v>
      </c>
      <c r="DP6" s="36">
        <f t="shared" si="12"/>
        <v>45.14</v>
      </c>
      <c r="DQ6" s="36">
        <f t="shared" si="12"/>
        <v>45.85</v>
      </c>
      <c r="DR6" s="35" t="str">
        <f>IF(DR7="","",IF(DR7="-","【-】","【"&amp;SUBSTITUTE(TEXT(DR7,"#,##0.00"),"-","△")&amp;"】"))</f>
        <v>【48.85】</v>
      </c>
      <c r="DS6" s="36">
        <f>IF(DS7="",NA(),DS7)</f>
        <v>36.06</v>
      </c>
      <c r="DT6" s="36">
        <f t="shared" ref="DT6:EB6" si="13">IF(DT7="",NA(),DT7)</f>
        <v>26.45</v>
      </c>
      <c r="DU6" s="36">
        <f t="shared" si="13"/>
        <v>26.72</v>
      </c>
      <c r="DV6" s="36">
        <f t="shared" si="13"/>
        <v>29.19</v>
      </c>
      <c r="DW6" s="36">
        <f t="shared" si="13"/>
        <v>31.71</v>
      </c>
      <c r="DX6" s="36">
        <f t="shared" si="13"/>
        <v>9.64</v>
      </c>
      <c r="DY6" s="36">
        <f t="shared" si="13"/>
        <v>11.16</v>
      </c>
      <c r="DZ6" s="36">
        <f t="shared" si="13"/>
        <v>12.43</v>
      </c>
      <c r="EA6" s="36">
        <f t="shared" si="13"/>
        <v>13.58</v>
      </c>
      <c r="EB6" s="36">
        <f t="shared" si="13"/>
        <v>14.13</v>
      </c>
      <c r="EC6" s="35" t="str">
        <f>IF(EC7="","",IF(EC7="-","【-】","【"&amp;SUBSTITUTE(TEXT(EC7,"#,##0.00"),"-","△")&amp;"】"))</f>
        <v>【17.80】</v>
      </c>
      <c r="ED6" s="36">
        <f>IF(ED7="",NA(),ED7)</f>
        <v>0.61</v>
      </c>
      <c r="EE6" s="36">
        <f t="shared" ref="EE6:EM6" si="14">IF(EE7="",NA(),EE7)</f>
        <v>0.28000000000000003</v>
      </c>
      <c r="EF6" s="36">
        <f t="shared" si="14"/>
        <v>0.31</v>
      </c>
      <c r="EG6" s="36">
        <f t="shared" si="14"/>
        <v>0.38</v>
      </c>
      <c r="EH6" s="36">
        <f t="shared" si="14"/>
        <v>0.31</v>
      </c>
      <c r="EI6" s="36">
        <f t="shared" si="14"/>
        <v>0.34</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103829</v>
      </c>
      <c r="D7" s="38">
        <v>46</v>
      </c>
      <c r="E7" s="38">
        <v>1</v>
      </c>
      <c r="F7" s="38">
        <v>0</v>
      </c>
      <c r="G7" s="38">
        <v>1</v>
      </c>
      <c r="H7" s="38" t="s">
        <v>93</v>
      </c>
      <c r="I7" s="38" t="s">
        <v>94</v>
      </c>
      <c r="J7" s="38" t="s">
        <v>95</v>
      </c>
      <c r="K7" s="38" t="s">
        <v>96</v>
      </c>
      <c r="L7" s="38" t="s">
        <v>97</v>
      </c>
      <c r="M7" s="38" t="s">
        <v>98</v>
      </c>
      <c r="N7" s="39" t="s">
        <v>99</v>
      </c>
      <c r="O7" s="39">
        <v>61.03</v>
      </c>
      <c r="P7" s="39">
        <v>94.97</v>
      </c>
      <c r="Q7" s="39">
        <v>3444</v>
      </c>
      <c r="R7" s="39">
        <v>7406</v>
      </c>
      <c r="S7" s="39">
        <v>188.38</v>
      </c>
      <c r="T7" s="39">
        <v>39.31</v>
      </c>
      <c r="U7" s="39">
        <v>6985</v>
      </c>
      <c r="V7" s="39">
        <v>17.97</v>
      </c>
      <c r="W7" s="39">
        <v>388.7</v>
      </c>
      <c r="X7" s="39">
        <v>101.93</v>
      </c>
      <c r="Y7" s="39">
        <v>101.93</v>
      </c>
      <c r="Z7" s="39">
        <v>102.25</v>
      </c>
      <c r="AA7" s="39">
        <v>99.2</v>
      </c>
      <c r="AB7" s="39">
        <v>104.65</v>
      </c>
      <c r="AC7" s="39">
        <v>106.28</v>
      </c>
      <c r="AD7" s="39">
        <v>106.62</v>
      </c>
      <c r="AE7" s="39">
        <v>107.95</v>
      </c>
      <c r="AF7" s="39">
        <v>104.47</v>
      </c>
      <c r="AG7" s="39">
        <v>103.81</v>
      </c>
      <c r="AH7" s="39">
        <v>112.83</v>
      </c>
      <c r="AI7" s="39">
        <v>0</v>
      </c>
      <c r="AJ7" s="39">
        <v>0</v>
      </c>
      <c r="AK7" s="39">
        <v>0</v>
      </c>
      <c r="AL7" s="39">
        <v>0</v>
      </c>
      <c r="AM7" s="39">
        <v>0</v>
      </c>
      <c r="AN7" s="39">
        <v>32.31</v>
      </c>
      <c r="AO7" s="39">
        <v>12.59</v>
      </c>
      <c r="AP7" s="39">
        <v>12.44</v>
      </c>
      <c r="AQ7" s="39">
        <v>16.399999999999999</v>
      </c>
      <c r="AR7" s="39">
        <v>25.66</v>
      </c>
      <c r="AS7" s="39">
        <v>1.05</v>
      </c>
      <c r="AT7" s="39">
        <v>123.42</v>
      </c>
      <c r="AU7" s="39">
        <v>119.26</v>
      </c>
      <c r="AV7" s="39">
        <v>126.31</v>
      </c>
      <c r="AW7" s="39">
        <v>128.09</v>
      </c>
      <c r="AX7" s="39">
        <v>124.77</v>
      </c>
      <c r="AY7" s="39">
        <v>571.29999999999995</v>
      </c>
      <c r="AZ7" s="39">
        <v>416.14</v>
      </c>
      <c r="BA7" s="39">
        <v>371.89</v>
      </c>
      <c r="BB7" s="39">
        <v>293.23</v>
      </c>
      <c r="BC7" s="39">
        <v>300.14</v>
      </c>
      <c r="BD7" s="39">
        <v>261.93</v>
      </c>
      <c r="BE7" s="39">
        <v>893.24</v>
      </c>
      <c r="BF7" s="39">
        <v>724.04</v>
      </c>
      <c r="BG7" s="39">
        <v>688.52</v>
      </c>
      <c r="BH7" s="39">
        <v>628.36</v>
      </c>
      <c r="BI7" s="39">
        <v>585.87</v>
      </c>
      <c r="BJ7" s="39">
        <v>495.43</v>
      </c>
      <c r="BK7" s="39">
        <v>487.22</v>
      </c>
      <c r="BL7" s="39">
        <v>483.11</v>
      </c>
      <c r="BM7" s="39">
        <v>542.29999999999995</v>
      </c>
      <c r="BN7" s="39">
        <v>566.65</v>
      </c>
      <c r="BO7" s="39">
        <v>270.45999999999998</v>
      </c>
      <c r="BP7" s="39">
        <v>87.73</v>
      </c>
      <c r="BQ7" s="39">
        <v>91.06</v>
      </c>
      <c r="BR7" s="39">
        <v>92</v>
      </c>
      <c r="BS7" s="39">
        <v>89.04</v>
      </c>
      <c r="BT7" s="39">
        <v>94.38</v>
      </c>
      <c r="BU7" s="39">
        <v>81.900000000000006</v>
      </c>
      <c r="BV7" s="39">
        <v>92.76</v>
      </c>
      <c r="BW7" s="39">
        <v>93.28</v>
      </c>
      <c r="BX7" s="39">
        <v>87.51</v>
      </c>
      <c r="BY7" s="39">
        <v>84.77</v>
      </c>
      <c r="BZ7" s="39">
        <v>103.91</v>
      </c>
      <c r="CA7" s="39">
        <v>233.53</v>
      </c>
      <c r="CB7" s="39">
        <v>222.24</v>
      </c>
      <c r="CC7" s="39">
        <v>221.03</v>
      </c>
      <c r="CD7" s="39">
        <v>228.42</v>
      </c>
      <c r="CE7" s="39">
        <v>216.96</v>
      </c>
      <c r="CF7" s="39">
        <v>227.97</v>
      </c>
      <c r="CG7" s="39">
        <v>208.67</v>
      </c>
      <c r="CH7" s="39">
        <v>208.29</v>
      </c>
      <c r="CI7" s="39">
        <v>218.42</v>
      </c>
      <c r="CJ7" s="39">
        <v>227.27</v>
      </c>
      <c r="CK7" s="39">
        <v>167.11</v>
      </c>
      <c r="CL7" s="39">
        <v>46.69</v>
      </c>
      <c r="CM7" s="39">
        <v>78.959999999999994</v>
      </c>
      <c r="CN7" s="39">
        <v>77.94</v>
      </c>
      <c r="CO7" s="39">
        <v>80.349999999999994</v>
      </c>
      <c r="CP7" s="39">
        <v>77.06</v>
      </c>
      <c r="CQ7" s="39">
        <v>40.700000000000003</v>
      </c>
      <c r="CR7" s="39">
        <v>49.08</v>
      </c>
      <c r="CS7" s="39">
        <v>49.32</v>
      </c>
      <c r="CT7" s="39">
        <v>50.24</v>
      </c>
      <c r="CU7" s="39">
        <v>50.29</v>
      </c>
      <c r="CV7" s="39">
        <v>60.27</v>
      </c>
      <c r="CW7" s="39">
        <v>56.61</v>
      </c>
      <c r="CX7" s="39">
        <v>57.53</v>
      </c>
      <c r="CY7" s="39">
        <v>56.72</v>
      </c>
      <c r="CZ7" s="39">
        <v>55.12</v>
      </c>
      <c r="DA7" s="39">
        <v>55.6</v>
      </c>
      <c r="DB7" s="39">
        <v>74.61</v>
      </c>
      <c r="DC7" s="39">
        <v>79.3</v>
      </c>
      <c r="DD7" s="39">
        <v>79.34</v>
      </c>
      <c r="DE7" s="39">
        <v>78.650000000000006</v>
      </c>
      <c r="DF7" s="39">
        <v>77.73</v>
      </c>
      <c r="DG7" s="39">
        <v>89.92</v>
      </c>
      <c r="DH7" s="39">
        <v>46.9</v>
      </c>
      <c r="DI7" s="39">
        <v>41.69</v>
      </c>
      <c r="DJ7" s="39">
        <v>44.41</v>
      </c>
      <c r="DK7" s="39">
        <v>47.29</v>
      </c>
      <c r="DL7" s="39">
        <v>49.3</v>
      </c>
      <c r="DM7" s="39">
        <v>50.44</v>
      </c>
      <c r="DN7" s="39">
        <v>47.44</v>
      </c>
      <c r="DO7" s="39">
        <v>48.3</v>
      </c>
      <c r="DP7" s="39">
        <v>45.14</v>
      </c>
      <c r="DQ7" s="39">
        <v>45.85</v>
      </c>
      <c r="DR7" s="39">
        <v>48.85</v>
      </c>
      <c r="DS7" s="39">
        <v>36.06</v>
      </c>
      <c r="DT7" s="39">
        <v>26.45</v>
      </c>
      <c r="DU7" s="39">
        <v>26.72</v>
      </c>
      <c r="DV7" s="39">
        <v>29.19</v>
      </c>
      <c r="DW7" s="39">
        <v>31.71</v>
      </c>
      <c r="DX7" s="39">
        <v>9.64</v>
      </c>
      <c r="DY7" s="39">
        <v>11.16</v>
      </c>
      <c r="DZ7" s="39">
        <v>12.43</v>
      </c>
      <c r="EA7" s="39">
        <v>13.58</v>
      </c>
      <c r="EB7" s="39">
        <v>14.13</v>
      </c>
      <c r="EC7" s="39">
        <v>17.8</v>
      </c>
      <c r="ED7" s="39">
        <v>0.61</v>
      </c>
      <c r="EE7" s="39">
        <v>0.28000000000000003</v>
      </c>
      <c r="EF7" s="39">
        <v>0.31</v>
      </c>
      <c r="EG7" s="39">
        <v>0.38</v>
      </c>
      <c r="EH7" s="39">
        <v>0.31</v>
      </c>
      <c r="EI7" s="39">
        <v>0.34</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2020-02-07T06:18:02Z</cp:lastPrinted>
  <dcterms:created xsi:type="dcterms:W3CDTF">2019-12-05T04:11:53Z</dcterms:created>
  <dcterms:modified xsi:type="dcterms:W3CDTF">2020-02-07T06:18:04Z</dcterms:modified>
  <cp:category/>
</cp:coreProperties>
</file>