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21○長野原町\"/>
    </mc:Choice>
  </mc:AlternateContent>
  <workbookProtection workbookAlgorithmName="SHA-512" workbookHashValue="tPJpWjB85Tpl7BrjdOE1oEuSBHEk/0qdooimg3riWENeWSTTSSrf1BWgRzHeBADInH+vbbig5SelgA5DtbSEEA==" workbookSaltValue="BYG4JdgrDvC+HvX1G3Nx5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P10" i="4" s="1"/>
  <c r="O6" i="5"/>
  <c r="N6" i="5"/>
  <c r="B10" i="4" s="1"/>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W10" i="4"/>
  <c r="I10" i="4"/>
  <c r="AT8" i="4"/>
  <c r="AL8" i="4"/>
  <c r="P8" i="4"/>
  <c r="I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<sst xmlns="http://schemas.openxmlformats.org/spreadsheetml/2006/main" count="220" uniqueCount="108">
  <si>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</si>
  <si>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</si>
  <si>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</si>
  <si>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</si>
  <si>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</si>
  <si>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</si>
  <si>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</si>
  <si>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</si>
  <si>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</si>
  <si>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</si>
  <si>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</si>
  <si>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</si>
  <si>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</si>
  <si>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</si>
  <si>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</si>
  <si>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</si>
  <si>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</si>
  <si>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</si>
  <si>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</si>
  <si>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</si>
  <si>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</si>
  <si>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</si>
  <si>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</si>
  <si>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</si>
  <si>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</si>
  <si>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</si>
  <si>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</si>
  <si>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</si>
  <si>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</si>
  <si>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</si>
  <si>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</si>
  <si>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</si>
  <si>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</si>
  <si>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</si>
  <si>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</si>
  <si>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</si>
  <si>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</si>
  <si>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</si>
  <si>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</si>
  <si>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</si>
  <si>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</si>
  <si>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</si>
  <si>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</si>
  <si>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</si>
  <si>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</si>
  <si>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</si>
  <si>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</si>
  <si>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</si>
  <si>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</si>
  <si>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</si>
  <si>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</si>
  <si>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</si>
  <si>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</si>
  <si>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</si>
  <si>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</si>
  <si>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</si>
  <si>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</si>
  <si>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</si>
  <si>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</si>
  <si>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</si>
  <si>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</si>
  <si>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</si>
  <si>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</si>
  <si>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</si>
  <si>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</si>
  <si>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</si>
  <si>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</si>
  <si>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</si>
  <si>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</si>
  <si>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</si>
  <si>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</si>
  <si>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</si>
  <si>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</si>
  <si>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</si>
  <si>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</si>
  <si>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</si>
  <si>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</si>
  <si>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</si>
  <si>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</si>
  <si>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</si>
  <si>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</si>
  <si>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</si>
  <si>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</si>
  <si>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</si>
  <si>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</si>
  <si>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</si>
  <si>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</si>
  <si>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</si>
  <si>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</si>
  <si>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</si>
  <si>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</si>
  <si>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</si>
  <si>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</si>
  <si>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</si>
  <si>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</si>
  <si>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</si>
  <si>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</si>
  <si>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</si>
  <si>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</si>
  <si>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</si>
  <si>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</si>
  <si>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</si>
  <si>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</si>
  <si>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</si>
  <si>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</si>
  <si>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は、経常収支比率を早期に改善したいと考えています。また併せて令和２年度には、経営戦略を策定し、アセットマネジメントを基に定期的な老朽化管対策を行いながら、永続的な経営を維持したいと考えます。水道料金は、経営戦略を軸に、実効性のなる中長期的な事業経営計画を立てて、なるべく値上げしないようにして行きたいと考えています。</t>
    <rPh sb="36" eb="37">
      <t>レイ</t>
    </rPh>
    <rPh sb="37" eb="38">
      <t>ワ</t>
    </rPh>
    <phoneticPr fontId="4"/>
  </si>
  <si>
    <t>事業開始年度が、昭和40年代であり、すべての管路が法定耐用年数を超過し、②管路経年化率は100％となっています。管路の修繕や維持管理を適切に実施ししていたため、定期的な管路更新は行っていませんが、令和２年度末までに、経営戦略を策定し、アセットマネジメントの導入により、計画的な管路の布設替えを実施していく予定です。</t>
    <rPh sb="98" eb="99">
      <t>レイ</t>
    </rPh>
    <rPh sb="99" eb="100">
      <t>ワ</t>
    </rPh>
    <rPh sb="103" eb="104">
      <t>マツ</t>
    </rPh>
    <phoneticPr fontId="4"/>
  </si>
  <si>
    <t>浅間上水道事業の経営の健全性については、②累積欠損金がなく、④企業債残高もありません。ただし経常収支比率が100％以下の場合が多く、本年度は人件費抑制のため100％を超えましたが、理由については、設備更新の増加やそれに伴う減価償却費が増加しているためです。また簡易課税を採用しているなど、収支は赤字でも、消費税が発生するなど様々な原因があります。③流動比率の26年度以降の大幅な低下は、新会計制度移行後により、流動負債が増加しているためです。しかしながら、累積欠損金なし・企業債残高なしのため、健全性は維持しており、今後も継続して人件費の抑制等を行い、経費削減に努め、経常収支比率の改善を目指します。効率性については、給水区域が全て別荘地のため、⑦施設利用率や⑧有収率が、類似団体と比較して低く、効率性はあまりよくありません。⑥給水原価については、修繕費やポンプ電気料としての動力費が増加して年々上昇傾向のため、それに伴い、⑤料金回収率も低下しています。水道料金については、日本一高い料金となっておりますが、上記の理由により、水道を利用する時期が、ほぼ夏季に限定され、年間を通じての収益が見込めないので、やむを得ないと考えています。</t>
    <rPh sb="57" eb="59">
      <t>イカ</t>
    </rPh>
    <rPh sb="60" eb="62">
      <t>バアイ</t>
    </rPh>
    <rPh sb="63" eb="64">
      <t>オオ</t>
    </rPh>
    <rPh sb="66" eb="69">
      <t>ホンネンド</t>
    </rPh>
    <rPh sb="70" eb="73">
      <t>ジンケンヒ</t>
    </rPh>
    <rPh sb="73" eb="75">
      <t>ヨクセイ</t>
    </rPh>
    <rPh sb="83" eb="84">
      <t>コ</t>
    </rPh>
    <rPh sb="261" eb="263">
      <t>ケイゾク</t>
    </rPh>
    <rPh sb="276" eb="278">
      <t>ケイヒ</t>
    </rPh>
    <rPh sb="278" eb="280">
      <t>サクゲン</t>
    </rPh>
    <rPh sb="281" eb="28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</si>
</sst>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CD-4E70-84FB-6FD1C0F0155B}"/>
            </c:ext>
          </c:extLst>
        </c:ser>
        <c:dLbls>
          <c:showLegendKey val="0"/>
          <c:showVal val="0"/>
          <c:showCatName val="0"/>
          <c:showSerName val="0"/>
          <c:showPercent val="0"/>
          <c:showBubbleSize val="0"/>
        </c:dLbls>
        <c:gapWidth val="150"/>
        <c:axId val="97932416"/>
        <c:axId val="979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extLst>
            <c:ext xmlns:c16="http://schemas.microsoft.com/office/drawing/2014/chart" uri="{C3380CC4-5D6E-409C-BE32-E72D297353CC}">
              <c16:uniqueId val="{00000001-F7CD-4E70-84FB-6FD1C0F0155B}"/>
            </c:ext>
          </c:extLst>
        </c:ser>
        <c:dLbls>
          <c:showLegendKey val="0"/>
          <c:showVal val="0"/>
          <c:showCatName val="0"/>
          <c:showSerName val="0"/>
          <c:showPercent val="0"/>
          <c:showBubbleSize val="0"/>
        </c:dLbls>
        <c:marker val="1"/>
        <c:smooth val="0"/>
        <c:axId val="97932416"/>
        <c:axId val="97934336"/>
      </c:lineChart>
      <c:dateAx>
        <c:axId val="97932416"/>
        <c:scaling>
          <c:orientation val="minMax"/>
        </c:scaling>
        <c:delete val="1"/>
        <c:axPos val="b"/>
        <c:numFmt formatCode="ge" sourceLinked="1"/>
        <c:majorTickMark val="none"/>
        <c:minorTickMark val="none"/>
        <c:tickLblPos val="none"/>
        <c:crossAx val="97934336"/>
        <c:crosses val="autoZero"/>
        <c:auto val="1"/>
        <c:lblOffset val="100"/>
        <c:baseTimeUnit val="years"/>
      </c:dateAx>
      <c:valAx>
        <c:axId val="979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27.08</c:v>
                </c:pt>
                <c:pt idx="1">
                  <c:v>24.36</c:v>
                </c:pt>
                <c:pt idx="2">
                  <c:v>20.100000000000001</c:v>
                </c:pt>
                <c:pt idx="3">
                  <c:v>23.62</c:v>
                </c:pt>
                <c:pt idx="4">
                  <c:v>20.81</c:v>
                </c:pt>
              </c:numCache>
            </c:numRef>
          </c:val>
          <c:extLst>
            <c:ext xmlns:c16="http://schemas.microsoft.com/office/drawing/2014/chart" uri="{C3380CC4-5D6E-409C-BE32-E72D297353CC}">
              <c16:uniqueId val="{00000000-6A5D-4ECB-8C3F-F431823C95FE}"/>
            </c:ext>
          </c:extLst>
        </c:ser>
        <c:dLbls>
          <c:showLegendKey val="0"/>
          <c:showVal val="0"/>
          <c:showCatName val="0"/>
          <c:showSerName val="0"/>
          <c:showPercent val="0"/>
          <c:showBubbleSize val="0"/>
        </c:dLbls>
        <c:gapWidth val="150"/>
        <c:axId val="55342208"/>
        <c:axId val="5534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extLst>
            <c:ext xmlns:c16="http://schemas.microsoft.com/office/drawing/2014/chart" uri="{C3380CC4-5D6E-409C-BE32-E72D297353CC}">
              <c16:uniqueId val="{00000001-6A5D-4ECB-8C3F-F431823C95FE}"/>
            </c:ext>
          </c:extLst>
        </c:ser>
        <c:dLbls>
          <c:showLegendKey val="0"/>
          <c:showVal val="0"/>
          <c:showCatName val="0"/>
          <c:showSerName val="0"/>
          <c:showPercent val="0"/>
          <c:showBubbleSize val="0"/>
        </c:dLbls>
        <c:marker val="1"/>
        <c:smooth val="0"/>
        <c:axId val="55342208"/>
        <c:axId val="55344128"/>
      </c:lineChart>
      <c:dateAx>
        <c:axId val="55342208"/>
        <c:scaling>
          <c:orientation val="minMax"/>
        </c:scaling>
        <c:delete val="1"/>
        <c:axPos val="b"/>
        <c:numFmt formatCode="ge" sourceLinked="1"/>
        <c:majorTickMark val="none"/>
        <c:minorTickMark val="none"/>
        <c:tickLblPos val="none"/>
        <c:crossAx val="55344128"/>
        <c:crosses val="autoZero"/>
        <c:auto val="1"/>
        <c:lblOffset val="100"/>
        <c:baseTimeUnit val="years"/>
      </c:dateAx>
      <c:valAx>
        <c:axId val="553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43.54</c:v>
                </c:pt>
                <c:pt idx="1">
                  <c:v>36.15</c:v>
                </c:pt>
                <c:pt idx="2">
                  <c:v>41.61</c:v>
                </c:pt>
                <c:pt idx="3">
                  <c:v>65.569999999999993</c:v>
                </c:pt>
                <c:pt idx="4">
                  <c:v>60.29</c:v>
                </c:pt>
              </c:numCache>
            </c:numRef>
          </c:val>
          <c:extLst>
            <c:ext xmlns:c16="http://schemas.microsoft.com/office/drawing/2014/chart" uri="{C3380CC4-5D6E-409C-BE32-E72D297353CC}">
              <c16:uniqueId val="{00000000-1D10-4B2D-9C7A-E01FD0BF05F9}"/>
            </c:ext>
          </c:extLst>
        </c:ser>
        <c:dLbls>
          <c:showLegendKey val="0"/>
          <c:showVal val="0"/>
          <c:showCatName val="0"/>
          <c:showSerName val="0"/>
          <c:showPercent val="0"/>
          <c:showBubbleSize val="0"/>
        </c:dLbls>
        <c:gapWidth val="150"/>
        <c:axId val="55395840"/>
        <c:axId val="5539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extLst>
            <c:ext xmlns:c16="http://schemas.microsoft.com/office/drawing/2014/chart" uri="{C3380CC4-5D6E-409C-BE32-E72D297353CC}">
              <c16:uniqueId val="{00000001-1D10-4B2D-9C7A-E01FD0BF05F9}"/>
            </c:ext>
          </c:extLst>
        </c:ser>
        <c:dLbls>
          <c:showLegendKey val="0"/>
          <c:showVal val="0"/>
          <c:showCatName val="0"/>
          <c:showSerName val="0"/>
          <c:showPercent val="0"/>
          <c:showBubbleSize val="0"/>
        </c:dLbls>
        <c:marker val="1"/>
        <c:smooth val="0"/>
        <c:axId val="55395840"/>
        <c:axId val="55397760"/>
      </c:lineChart>
      <c:dateAx>
        <c:axId val="55395840"/>
        <c:scaling>
          <c:orientation val="minMax"/>
        </c:scaling>
        <c:delete val="1"/>
        <c:axPos val="b"/>
        <c:numFmt formatCode="ge" sourceLinked="1"/>
        <c:majorTickMark val="none"/>
        <c:minorTickMark val="none"/>
        <c:tickLblPos val="none"/>
        <c:crossAx val="55397760"/>
        <c:crosses val="autoZero"/>
        <c:auto val="1"/>
        <c:lblOffset val="100"/>
        <c:baseTimeUnit val="years"/>
      </c:dateAx>
      <c:valAx>
        <c:axId val="553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94.19</c:v>
                </c:pt>
                <c:pt idx="1">
                  <c:v>91.35</c:v>
                </c:pt>
                <c:pt idx="2">
                  <c:v>79.47</c:v>
                </c:pt>
                <c:pt idx="3">
                  <c:v>84.69</c:v>
                </c:pt>
                <c:pt idx="4">
                  <c:v>100.05</c:v>
                </c:pt>
              </c:numCache>
            </c:numRef>
          </c:val>
          <c:extLst>
            <c:ext xmlns:c16="http://schemas.microsoft.com/office/drawing/2014/chart" uri="{C3380CC4-5D6E-409C-BE32-E72D297353CC}">
              <c16:uniqueId val="{00000000-BC59-4215-983B-1392C75BE6EE}"/>
            </c:ext>
          </c:extLst>
        </c:ser>
        <c:dLbls>
          <c:showLegendKey val="0"/>
          <c:showVal val="0"/>
          <c:showCatName val="0"/>
          <c:showSerName val="0"/>
          <c:showPercent val="0"/>
          <c:showBubbleSize val="0"/>
        </c:dLbls>
        <c:gapWidth val="150"/>
        <c:axId val="97969664"/>
        <c:axId val="9797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extLst>
            <c:ext xmlns:c16="http://schemas.microsoft.com/office/drawing/2014/chart" uri="{C3380CC4-5D6E-409C-BE32-E72D297353CC}">
              <c16:uniqueId val="{00000001-BC59-4215-983B-1392C75BE6EE}"/>
            </c:ext>
          </c:extLst>
        </c:ser>
        <c:dLbls>
          <c:showLegendKey val="0"/>
          <c:showVal val="0"/>
          <c:showCatName val="0"/>
          <c:showSerName val="0"/>
          <c:showPercent val="0"/>
          <c:showBubbleSize val="0"/>
        </c:dLbls>
        <c:marker val="1"/>
        <c:smooth val="0"/>
        <c:axId val="97969664"/>
        <c:axId val="97971584"/>
      </c:lineChart>
      <c:dateAx>
        <c:axId val="97969664"/>
        <c:scaling>
          <c:orientation val="minMax"/>
        </c:scaling>
        <c:delete val="1"/>
        <c:axPos val="b"/>
        <c:numFmt formatCode="ge" sourceLinked="1"/>
        <c:majorTickMark val="none"/>
        <c:minorTickMark val="none"/>
        <c:tickLblPos val="none"/>
        <c:crossAx val="97971584"/>
        <c:crosses val="autoZero"/>
        <c:auto val="1"/>
        <c:lblOffset val="100"/>
        <c:baseTimeUnit val="years"/>
      </c:dateAx>
      <c:valAx>
        <c:axId val="9797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9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55.7</c:v>
                </c:pt>
                <c:pt idx="1">
                  <c:v>53.93</c:v>
                </c:pt>
                <c:pt idx="2">
                  <c:v>57.47</c:v>
                </c:pt>
                <c:pt idx="3">
                  <c:v>60.77</c:v>
                </c:pt>
                <c:pt idx="4">
                  <c:v>63.48</c:v>
                </c:pt>
              </c:numCache>
            </c:numRef>
          </c:val>
          <c:extLst>
            <c:ext xmlns:c16="http://schemas.microsoft.com/office/drawing/2014/chart" uri="{C3380CC4-5D6E-409C-BE32-E72D297353CC}">
              <c16:uniqueId val="{00000000-5DC2-40D2-8B7F-8F5A36EBFC95}"/>
            </c:ext>
          </c:extLst>
        </c:ser>
        <c:dLbls>
          <c:showLegendKey val="0"/>
          <c:showVal val="0"/>
          <c:showCatName val="0"/>
          <c:showSerName val="0"/>
          <c:showPercent val="0"/>
          <c:showBubbleSize val="0"/>
        </c:dLbls>
        <c:gapWidth val="150"/>
        <c:axId val="99329920"/>
        <c:axId val="9933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extLst>
            <c:ext xmlns:c16="http://schemas.microsoft.com/office/drawing/2014/chart" uri="{C3380CC4-5D6E-409C-BE32-E72D297353CC}">
              <c16:uniqueId val="{00000001-5DC2-40D2-8B7F-8F5A36EBFC95}"/>
            </c:ext>
          </c:extLst>
        </c:ser>
        <c:dLbls>
          <c:showLegendKey val="0"/>
          <c:showVal val="0"/>
          <c:showCatName val="0"/>
          <c:showSerName val="0"/>
          <c:showPercent val="0"/>
          <c:showBubbleSize val="0"/>
        </c:dLbls>
        <c:marker val="1"/>
        <c:smooth val="0"/>
        <c:axId val="99329920"/>
        <c:axId val="99336192"/>
      </c:lineChart>
      <c:dateAx>
        <c:axId val="99329920"/>
        <c:scaling>
          <c:orientation val="minMax"/>
        </c:scaling>
        <c:delete val="1"/>
        <c:axPos val="b"/>
        <c:numFmt formatCode="ge" sourceLinked="1"/>
        <c:majorTickMark val="none"/>
        <c:minorTickMark val="none"/>
        <c:tickLblPos val="none"/>
        <c:crossAx val="99336192"/>
        <c:crosses val="autoZero"/>
        <c:auto val="1"/>
        <c:lblOffset val="100"/>
        <c:baseTimeUnit val="years"/>
      </c:dateAx>
      <c:valAx>
        <c:axId val="993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3CC-402B-8036-66069FE8BFB6}"/>
            </c:ext>
          </c:extLst>
        </c:ser>
        <c:dLbls>
          <c:showLegendKey val="0"/>
          <c:showVal val="0"/>
          <c:showCatName val="0"/>
          <c:showSerName val="0"/>
          <c:showPercent val="0"/>
          <c:showBubbleSize val="0"/>
        </c:dLbls>
        <c:gapWidth val="150"/>
        <c:axId val="107165952"/>
        <c:axId val="10716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extLst>
            <c:ext xmlns:c16="http://schemas.microsoft.com/office/drawing/2014/chart" uri="{C3380CC4-5D6E-409C-BE32-E72D297353CC}">
              <c16:uniqueId val="{00000001-63CC-402B-8036-66069FE8BFB6}"/>
            </c:ext>
          </c:extLst>
        </c:ser>
        <c:dLbls>
          <c:showLegendKey val="0"/>
          <c:showVal val="0"/>
          <c:showCatName val="0"/>
          <c:showSerName val="0"/>
          <c:showPercent val="0"/>
          <c:showBubbleSize val="0"/>
        </c:dLbls>
        <c:marker val="1"/>
        <c:smooth val="0"/>
        <c:axId val="107165952"/>
        <c:axId val="107168128"/>
      </c:lineChart>
      <c:dateAx>
        <c:axId val="107165952"/>
        <c:scaling>
          <c:orientation val="minMax"/>
        </c:scaling>
        <c:delete val="1"/>
        <c:axPos val="b"/>
        <c:numFmt formatCode="ge" sourceLinked="1"/>
        <c:majorTickMark val="none"/>
        <c:minorTickMark val="none"/>
        <c:tickLblPos val="none"/>
        <c:crossAx val="107168128"/>
        <c:crosses val="autoZero"/>
        <c:auto val="1"/>
        <c:lblOffset val="100"/>
        <c:baseTimeUnit val="years"/>
      </c:dateAx>
      <c:valAx>
        <c:axId val="1071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43-43EE-BB36-DBB2FFDDE777}"/>
            </c:ext>
          </c:extLst>
        </c:ser>
        <c:dLbls>
          <c:showLegendKey val="0"/>
          <c:showVal val="0"/>
          <c:showCatName val="0"/>
          <c:showSerName val="0"/>
          <c:showPercent val="0"/>
          <c:showBubbleSize val="0"/>
        </c:dLbls>
        <c:gapWidth val="150"/>
        <c:axId val="107207680"/>
        <c:axId val="10721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extLst>
            <c:ext xmlns:c16="http://schemas.microsoft.com/office/drawing/2014/chart" uri="{C3380CC4-5D6E-409C-BE32-E72D297353CC}">
              <c16:uniqueId val="{00000001-AA43-43EE-BB36-DBB2FFDDE777}"/>
            </c:ext>
          </c:extLst>
        </c:ser>
        <c:dLbls>
          <c:showLegendKey val="0"/>
          <c:showVal val="0"/>
          <c:showCatName val="0"/>
          <c:showSerName val="0"/>
          <c:showPercent val="0"/>
          <c:showBubbleSize val="0"/>
        </c:dLbls>
        <c:marker val="1"/>
        <c:smooth val="0"/>
        <c:axId val="107207680"/>
        <c:axId val="107218048"/>
      </c:lineChart>
      <c:dateAx>
        <c:axId val="107207680"/>
        <c:scaling>
          <c:orientation val="minMax"/>
        </c:scaling>
        <c:delete val="1"/>
        <c:axPos val="b"/>
        <c:numFmt formatCode="ge" sourceLinked="1"/>
        <c:majorTickMark val="none"/>
        <c:minorTickMark val="none"/>
        <c:tickLblPos val="none"/>
        <c:crossAx val="107218048"/>
        <c:crosses val="autoZero"/>
        <c:auto val="1"/>
        <c:lblOffset val="100"/>
        <c:baseTimeUnit val="years"/>
      </c:dateAx>
      <c:valAx>
        <c:axId val="10721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2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2385.92</c:v>
                </c:pt>
                <c:pt idx="1">
                  <c:v>1107.21</c:v>
                </c:pt>
                <c:pt idx="2">
                  <c:v>1671.82</c:v>
                </c:pt>
                <c:pt idx="3">
                  <c:v>2797.97</c:v>
                </c:pt>
                <c:pt idx="4">
                  <c:v>1759.36</c:v>
                </c:pt>
              </c:numCache>
            </c:numRef>
          </c:val>
          <c:extLst>
            <c:ext xmlns:c16="http://schemas.microsoft.com/office/drawing/2014/chart" uri="{C3380CC4-5D6E-409C-BE32-E72D297353CC}">
              <c16:uniqueId val="{00000000-B137-491D-9CFB-B81A498C9459}"/>
            </c:ext>
          </c:extLst>
        </c:ser>
        <c:dLbls>
          <c:showLegendKey val="0"/>
          <c:showVal val="0"/>
          <c:showCatName val="0"/>
          <c:showSerName val="0"/>
          <c:showPercent val="0"/>
          <c:showBubbleSize val="0"/>
        </c:dLbls>
        <c:gapWidth val="150"/>
        <c:axId val="107249664"/>
        <c:axId val="1072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extLst>
            <c:ext xmlns:c16="http://schemas.microsoft.com/office/drawing/2014/chart" uri="{C3380CC4-5D6E-409C-BE32-E72D297353CC}">
              <c16:uniqueId val="{00000001-B137-491D-9CFB-B81A498C9459}"/>
            </c:ext>
          </c:extLst>
        </c:ser>
        <c:dLbls>
          <c:showLegendKey val="0"/>
          <c:showVal val="0"/>
          <c:showCatName val="0"/>
          <c:showSerName val="0"/>
          <c:showPercent val="0"/>
          <c:showBubbleSize val="0"/>
        </c:dLbls>
        <c:marker val="1"/>
        <c:smooth val="0"/>
        <c:axId val="107249664"/>
        <c:axId val="107251584"/>
      </c:lineChart>
      <c:dateAx>
        <c:axId val="107249664"/>
        <c:scaling>
          <c:orientation val="minMax"/>
        </c:scaling>
        <c:delete val="1"/>
        <c:axPos val="b"/>
        <c:numFmt formatCode="ge" sourceLinked="1"/>
        <c:majorTickMark val="none"/>
        <c:minorTickMark val="none"/>
        <c:tickLblPos val="none"/>
        <c:crossAx val="107251584"/>
        <c:crosses val="autoZero"/>
        <c:auto val="1"/>
        <c:lblOffset val="100"/>
        <c:baseTimeUnit val="years"/>
      </c:dateAx>
      <c:valAx>
        <c:axId val="10725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2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A2-474E-9A9F-372900BD1915}"/>
            </c:ext>
          </c:extLst>
        </c:ser>
        <c:dLbls>
          <c:showLegendKey val="0"/>
          <c:showVal val="0"/>
          <c:showCatName val="0"/>
          <c:showSerName val="0"/>
          <c:showPercent val="0"/>
          <c:showBubbleSize val="0"/>
        </c:dLbls>
        <c:gapWidth val="150"/>
        <c:axId val="55537664"/>
        <c:axId val="5553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extLst>
            <c:ext xmlns:c16="http://schemas.microsoft.com/office/drawing/2014/chart" uri="{C3380CC4-5D6E-409C-BE32-E72D297353CC}">
              <c16:uniqueId val="{00000001-C9A2-474E-9A9F-372900BD1915}"/>
            </c:ext>
          </c:extLst>
        </c:ser>
        <c:dLbls>
          <c:showLegendKey val="0"/>
          <c:showVal val="0"/>
          <c:showCatName val="0"/>
          <c:showSerName val="0"/>
          <c:showPercent val="0"/>
          <c:showBubbleSize val="0"/>
        </c:dLbls>
        <c:marker val="1"/>
        <c:smooth val="0"/>
        <c:axId val="55537664"/>
        <c:axId val="55539584"/>
      </c:lineChart>
      <c:dateAx>
        <c:axId val="55537664"/>
        <c:scaling>
          <c:orientation val="minMax"/>
        </c:scaling>
        <c:delete val="1"/>
        <c:axPos val="b"/>
        <c:numFmt formatCode="ge" sourceLinked="1"/>
        <c:majorTickMark val="none"/>
        <c:minorTickMark val="none"/>
        <c:tickLblPos val="none"/>
        <c:crossAx val="55539584"/>
        <c:crosses val="autoZero"/>
        <c:auto val="1"/>
        <c:lblOffset val="100"/>
        <c:baseTimeUnit val="years"/>
      </c:dateAx>
      <c:valAx>
        <c:axId val="5553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5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93.85</c:v>
                </c:pt>
                <c:pt idx="1">
                  <c:v>90.76</c:v>
                </c:pt>
                <c:pt idx="2">
                  <c:v>78.52</c:v>
                </c:pt>
                <c:pt idx="3">
                  <c:v>83.99</c:v>
                </c:pt>
                <c:pt idx="4">
                  <c:v>99.8</c:v>
                </c:pt>
              </c:numCache>
            </c:numRef>
          </c:val>
          <c:extLst>
            <c:ext xmlns:c16="http://schemas.microsoft.com/office/drawing/2014/chart" uri="{C3380CC4-5D6E-409C-BE32-E72D297353CC}">
              <c16:uniqueId val="{00000000-F350-4B2D-A559-8EB8957210AD}"/>
            </c:ext>
          </c:extLst>
        </c:ser>
        <c:dLbls>
          <c:showLegendKey val="0"/>
          <c:showVal val="0"/>
          <c:showCatName val="0"/>
          <c:showSerName val="0"/>
          <c:showPercent val="0"/>
          <c:showBubbleSize val="0"/>
        </c:dLbls>
        <c:gapWidth val="150"/>
        <c:axId val="97812864"/>
        <c:axId val="9781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extLst>
            <c:ext xmlns:c16="http://schemas.microsoft.com/office/drawing/2014/chart" uri="{C3380CC4-5D6E-409C-BE32-E72D297353CC}">
              <c16:uniqueId val="{00000001-F350-4B2D-A559-8EB8957210AD}"/>
            </c:ext>
          </c:extLst>
        </c:ser>
        <c:dLbls>
          <c:showLegendKey val="0"/>
          <c:showVal val="0"/>
          <c:showCatName val="0"/>
          <c:showSerName val="0"/>
          <c:showPercent val="0"/>
          <c:showBubbleSize val="0"/>
        </c:dLbls>
        <c:marker val="1"/>
        <c:smooth val="0"/>
        <c:axId val="97812864"/>
        <c:axId val="97814784"/>
      </c:lineChart>
      <c:dateAx>
        <c:axId val="97812864"/>
        <c:scaling>
          <c:orientation val="minMax"/>
        </c:scaling>
        <c:delete val="1"/>
        <c:axPos val="b"/>
        <c:numFmt formatCode="ge" sourceLinked="1"/>
        <c:majorTickMark val="none"/>
        <c:minorTickMark val="none"/>
        <c:tickLblPos val="none"/>
        <c:crossAx val="97814784"/>
        <c:crosses val="autoZero"/>
        <c:auto val="1"/>
        <c:lblOffset val="100"/>
        <c:baseTimeUnit val="years"/>
      </c:dateAx>
      <c:valAx>
        <c:axId val="978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532.73</c:v>
                </c:pt>
                <c:pt idx="1">
                  <c:v>701.57</c:v>
                </c:pt>
                <c:pt idx="2">
                  <c:v>841.01</c:v>
                </c:pt>
                <c:pt idx="3">
                  <c:v>424.22</c:v>
                </c:pt>
                <c:pt idx="4">
                  <c:v>446.01</c:v>
                </c:pt>
              </c:numCache>
            </c:numRef>
          </c:val>
          <c:extLst>
            <c:ext xmlns:c16="http://schemas.microsoft.com/office/drawing/2014/chart" uri="{C3380CC4-5D6E-409C-BE32-E72D297353CC}">
              <c16:uniqueId val="{00000000-12F0-4F2D-9418-59E12E8CA4C9}"/>
            </c:ext>
          </c:extLst>
        </c:ser>
        <c:dLbls>
          <c:showLegendKey val="0"/>
          <c:showVal val="0"/>
          <c:showCatName val="0"/>
          <c:showSerName val="0"/>
          <c:showPercent val="0"/>
          <c:showBubbleSize val="0"/>
        </c:dLbls>
        <c:gapWidth val="150"/>
        <c:axId val="55317248"/>
        <c:axId val="5531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extLst>
            <c:ext xmlns:c16="http://schemas.microsoft.com/office/drawing/2014/chart" uri="{C3380CC4-5D6E-409C-BE32-E72D297353CC}">
              <c16:uniqueId val="{00000001-12F0-4F2D-9418-59E12E8CA4C9}"/>
            </c:ext>
          </c:extLst>
        </c:ser>
        <c:dLbls>
          <c:showLegendKey val="0"/>
          <c:showVal val="0"/>
          <c:showCatName val="0"/>
          <c:showSerName val="0"/>
          <c:showPercent val="0"/>
          <c:showBubbleSize val="0"/>
        </c:dLbls>
        <c:marker val="1"/>
        <c:smooth val="0"/>
        <c:axId val="55317248"/>
        <c:axId val="55319168"/>
      </c:lineChart>
      <c:dateAx>
        <c:axId val="55317248"/>
        <c:scaling>
          <c:orientation val="minMax"/>
        </c:scaling>
        <c:delete val="1"/>
        <c:axPos val="b"/>
        <c:numFmt formatCode="ge" sourceLinked="1"/>
        <c:majorTickMark val="none"/>
        <c:minorTickMark val="none"/>
        <c:tickLblPos val="none"/>
        <c:crossAx val="55319168"/>
        <c:crosses val="autoZero"/>
        <c:auto val="1"/>
        <c:lblOffset val="100"/>
        <c:baseTimeUnit val="years"/>
      </c:dateAx>
      <c:valAx>
        <c:axId val="553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　長野原町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59" t="str">
        <f>データ!$M$6</f>
        <v>非設置</v>
      </c>
      <c r="AE8" s="59"/>
      <c r="AF8" s="59"/>
      <c r="AG8" s="59"/>
      <c r="AH8" s="59"/>
      <c r="AI8" s="59"/>
      <c r="AJ8" s="59"/>
      <c r="AK8" s="4"/>
      <c r="AL8" s="60">
        <f>データ!$R$6</f>
        <v>5595</v>
      </c>
      <c r="AM8" s="60"/>
      <c r="AN8" s="60"/>
      <c r="AO8" s="60"/>
      <c r="AP8" s="60"/>
      <c r="AQ8" s="60"/>
      <c r="AR8" s="60"/>
      <c r="AS8" s="60"/>
      <c r="AT8" s="51">
        <f>データ!$S$6</f>
        <v>133.85</v>
      </c>
      <c r="AU8" s="52"/>
      <c r="AV8" s="52"/>
      <c r="AW8" s="52"/>
      <c r="AX8" s="52"/>
      <c r="AY8" s="52"/>
      <c r="AZ8" s="52"/>
      <c r="BA8" s="52"/>
      <c r="BB8" s="53">
        <f>データ!$T$6</f>
        <v>41.8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97.57</v>
      </c>
      <c r="J10" s="52"/>
      <c r="K10" s="52"/>
      <c r="L10" s="52"/>
      <c r="M10" s="52"/>
      <c r="N10" s="52"/>
      <c r="O10" s="63"/>
      <c r="P10" s="53">
        <f>データ!$P$6</f>
        <v>28.62</v>
      </c>
      <c r="Q10" s="53"/>
      <c r="R10" s="53"/>
      <c r="S10" s="53"/>
      <c r="T10" s="53"/>
      <c r="U10" s="53"/>
      <c r="V10" s="53"/>
      <c r="W10" s="60">
        <f>データ!$Q$6</f>
        <v>4590</v>
      </c>
      <c r="X10" s="60"/>
      <c r="Y10" s="60"/>
      <c r="Z10" s="60"/>
      <c r="AA10" s="60"/>
      <c r="AB10" s="60"/>
      <c r="AC10" s="60"/>
      <c r="AD10" s="2"/>
      <c r="AE10" s="2"/>
      <c r="AF10" s="2"/>
      <c r="AG10" s="2"/>
      <c r="AH10" s="4"/>
      <c r="AI10" s="4"/>
      <c r="AJ10" s="4"/>
      <c r="AK10" s="4"/>
      <c r="AL10" s="60">
        <f>データ!$U$6</f>
        <v>1614</v>
      </c>
      <c r="AM10" s="60"/>
      <c r="AN10" s="60"/>
      <c r="AO10" s="60"/>
      <c r="AP10" s="60"/>
      <c r="AQ10" s="60"/>
      <c r="AR10" s="60"/>
      <c r="AS10" s="60"/>
      <c r="AT10" s="51">
        <f>データ!$V$6</f>
        <v>3.32</v>
      </c>
      <c r="AU10" s="52"/>
      <c r="AV10" s="52"/>
      <c r="AW10" s="52"/>
      <c r="AX10" s="52"/>
      <c r="AY10" s="52"/>
      <c r="AZ10" s="52"/>
      <c r="BA10" s="52"/>
      <c r="BB10" s="53">
        <f>データ!$W$6</f>
        <v>486.14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fFPl2kZPcNdqYWacu4G3FihzzTd/BG7TB0uLRQGYCDcCUs0N5/WJ2B+fgdZGhZDO8KP7pJ7Pv4eJ+6tAT1MYA==" saltValue="9U/0Ny2+ag4OSY8h5rjk9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104248</v>
      </c>
      <c r="D6" s="34">
        <f t="shared" si="3"/>
        <v>46</v>
      </c>
      <c r="E6" s="34">
        <f t="shared" si="3"/>
        <v>1</v>
      </c>
      <c r="F6" s="34">
        <f t="shared" si="3"/>
        <v>0</v>
      </c>
      <c r="G6" s="34">
        <f t="shared" si="3"/>
        <v>1</v>
      </c>
      <c r="H6" s="34" t="str">
        <f t="shared" si="3"/>
        <v>群馬県　長野原町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97.57</v>
      </c>
      <c r="P6" s="35">
        <f t="shared" si="3"/>
        <v>28.62</v>
      </c>
      <c r="Q6" s="35">
        <f t="shared" si="3"/>
        <v>4590</v>
      </c>
      <c r="R6" s="35">
        <f t="shared" si="3"/>
        <v>5595</v>
      </c>
      <c r="S6" s="35">
        <f t="shared" si="3"/>
        <v>133.85</v>
      </c>
      <c r="T6" s="35">
        <f t="shared" si="3"/>
        <v>41.8</v>
      </c>
      <c r="U6" s="35">
        <f t="shared" si="3"/>
        <v>1614</v>
      </c>
      <c r="V6" s="35">
        <f t="shared" si="3"/>
        <v>3.32</v>
      </c>
      <c r="W6" s="35">
        <f t="shared" si="3"/>
        <v>486.14</v>
      </c>
      <c r="X6" s="36">
        <f>IF(X7="",NA(),X7)</f>
        <v>94.19</v>
      </c>
      <c r="Y6" s="36">
        <f t="shared" ref="Y6:AG6" si="4">IF(Y7="",NA(),Y7)</f>
        <v>91.35</v>
      </c>
      <c r="Z6" s="36">
        <f t="shared" si="4"/>
        <v>79.47</v>
      </c>
      <c r="AA6" s="36">
        <f t="shared" si="4"/>
        <v>84.69</v>
      </c>
      <c r="AB6" s="36">
        <f t="shared" si="4"/>
        <v>100.05</v>
      </c>
      <c r="AC6" s="36">
        <f t="shared" si="4"/>
        <v>106.28</v>
      </c>
      <c r="AD6" s="36">
        <f t="shared" si="4"/>
        <v>108.35</v>
      </c>
      <c r="AE6" s="36">
        <f t="shared" si="4"/>
        <v>114.74</v>
      </c>
      <c r="AF6" s="36">
        <f t="shared" si="4"/>
        <v>104.85</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32.31</v>
      </c>
      <c r="AO6" s="36">
        <f t="shared" si="5"/>
        <v>26.85</v>
      </c>
      <c r="AP6" s="36">
        <f t="shared" si="5"/>
        <v>27.19</v>
      </c>
      <c r="AQ6" s="36">
        <f t="shared" si="5"/>
        <v>27.52</v>
      </c>
      <c r="AR6" s="36">
        <f t="shared" si="5"/>
        <v>30.84</v>
      </c>
      <c r="AS6" s="35" t="str">
        <f>IF(AS7="","",IF(AS7="-","【-】","【"&amp;SUBSTITUTE(TEXT(AS7,"#,##0.00"),"-","△")&amp;"】"))</f>
        <v>【1.05】</v>
      </c>
      <c r="AT6" s="36">
        <f>IF(AT7="",NA(),AT7)</f>
        <v>2385.92</v>
      </c>
      <c r="AU6" s="36">
        <f t="shared" ref="AU6:BC6" si="6">IF(AU7="",NA(),AU7)</f>
        <v>1107.21</v>
      </c>
      <c r="AV6" s="36">
        <f t="shared" si="6"/>
        <v>1671.82</v>
      </c>
      <c r="AW6" s="36">
        <f t="shared" si="6"/>
        <v>2797.97</v>
      </c>
      <c r="AX6" s="36">
        <f t="shared" si="6"/>
        <v>1759.36</v>
      </c>
      <c r="AY6" s="36">
        <f t="shared" si="6"/>
        <v>571.29999999999995</v>
      </c>
      <c r="AZ6" s="36">
        <f t="shared" si="6"/>
        <v>527.82000000000005</v>
      </c>
      <c r="BA6" s="36">
        <f t="shared" si="6"/>
        <v>477.44</v>
      </c>
      <c r="BB6" s="36">
        <f t="shared" si="6"/>
        <v>445.85</v>
      </c>
      <c r="BC6" s="36">
        <f t="shared" si="6"/>
        <v>450.54</v>
      </c>
      <c r="BD6" s="35" t="str">
        <f>IF(BD7="","",IF(BD7="-","【-】","【"&amp;SUBSTITUTE(TEXT(BD7,"#,##0.00"),"-","△")&amp;"】"))</f>
        <v>【261.93】</v>
      </c>
      <c r="BE6" s="35">
        <f>IF(BE7="",NA(),BE7)</f>
        <v>0</v>
      </c>
      <c r="BF6" s="35">
        <f t="shared" ref="BF6:BN6" si="7">IF(BF7="",NA(),BF7)</f>
        <v>0</v>
      </c>
      <c r="BG6" s="35">
        <f t="shared" si="7"/>
        <v>0</v>
      </c>
      <c r="BH6" s="35">
        <f t="shared" si="7"/>
        <v>0</v>
      </c>
      <c r="BI6" s="35">
        <f t="shared" si="7"/>
        <v>0</v>
      </c>
      <c r="BJ6" s="36">
        <f t="shared" si="7"/>
        <v>495.43</v>
      </c>
      <c r="BK6" s="36">
        <f t="shared" si="7"/>
        <v>488.5</v>
      </c>
      <c r="BL6" s="36">
        <f t="shared" si="7"/>
        <v>485.75</v>
      </c>
      <c r="BM6" s="36">
        <f t="shared" si="7"/>
        <v>516.34</v>
      </c>
      <c r="BN6" s="36">
        <f t="shared" si="7"/>
        <v>496.56</v>
      </c>
      <c r="BO6" s="35" t="str">
        <f>IF(BO7="","",IF(BO7="-","【-】","【"&amp;SUBSTITUTE(TEXT(BO7,"#,##0.00"),"-","△")&amp;"】"))</f>
        <v>【270.46】</v>
      </c>
      <c r="BP6" s="36">
        <f>IF(BP7="",NA(),BP7)</f>
        <v>93.85</v>
      </c>
      <c r="BQ6" s="36">
        <f t="shared" ref="BQ6:BY6" si="8">IF(BQ7="",NA(),BQ7)</f>
        <v>90.76</v>
      </c>
      <c r="BR6" s="36">
        <f t="shared" si="8"/>
        <v>78.52</v>
      </c>
      <c r="BS6" s="36">
        <f t="shared" si="8"/>
        <v>83.99</v>
      </c>
      <c r="BT6" s="36">
        <f t="shared" si="8"/>
        <v>99.8</v>
      </c>
      <c r="BU6" s="36">
        <f t="shared" si="8"/>
        <v>81.900000000000006</v>
      </c>
      <c r="BV6" s="36">
        <f t="shared" si="8"/>
        <v>82.42</v>
      </c>
      <c r="BW6" s="36">
        <f t="shared" si="8"/>
        <v>83.59</v>
      </c>
      <c r="BX6" s="36">
        <f t="shared" si="8"/>
        <v>83.27</v>
      </c>
      <c r="BY6" s="36">
        <f t="shared" si="8"/>
        <v>84.9</v>
      </c>
      <c r="BZ6" s="35" t="str">
        <f>IF(BZ7="","",IF(BZ7="-","【-】","【"&amp;SUBSTITUTE(TEXT(BZ7,"#,##0.00"),"-","△")&amp;"】"))</f>
        <v>【103.91】</v>
      </c>
      <c r="CA6" s="36">
        <f>IF(CA7="",NA(),CA7)</f>
        <v>532.73</v>
      </c>
      <c r="CB6" s="36">
        <f t="shared" ref="CB6:CJ6" si="9">IF(CB7="",NA(),CB7)</f>
        <v>701.57</v>
      </c>
      <c r="CC6" s="36">
        <f t="shared" si="9"/>
        <v>841.01</v>
      </c>
      <c r="CD6" s="36">
        <f t="shared" si="9"/>
        <v>424.22</v>
      </c>
      <c r="CE6" s="36">
        <f t="shared" si="9"/>
        <v>446.01</v>
      </c>
      <c r="CF6" s="36">
        <f t="shared" si="9"/>
        <v>227.97</v>
      </c>
      <c r="CG6" s="36">
        <f t="shared" si="9"/>
        <v>226.99</v>
      </c>
      <c r="CH6" s="36">
        <f t="shared" si="9"/>
        <v>230.22</v>
      </c>
      <c r="CI6" s="36">
        <f t="shared" si="9"/>
        <v>228.81</v>
      </c>
      <c r="CJ6" s="36">
        <f t="shared" si="9"/>
        <v>231.9</v>
      </c>
      <c r="CK6" s="35" t="str">
        <f>IF(CK7="","",IF(CK7="-","【-】","【"&amp;SUBSTITUTE(TEXT(CK7,"#,##0.00"),"-","△")&amp;"】"))</f>
        <v>【167.11】</v>
      </c>
      <c r="CL6" s="36">
        <f>IF(CL7="",NA(),CL7)</f>
        <v>27.08</v>
      </c>
      <c r="CM6" s="36">
        <f t="shared" ref="CM6:CU6" si="10">IF(CM7="",NA(),CM7)</f>
        <v>24.36</v>
      </c>
      <c r="CN6" s="36">
        <f t="shared" si="10"/>
        <v>20.100000000000001</v>
      </c>
      <c r="CO6" s="36">
        <f t="shared" si="10"/>
        <v>23.62</v>
      </c>
      <c r="CP6" s="36">
        <f t="shared" si="10"/>
        <v>20.81</v>
      </c>
      <c r="CQ6" s="36">
        <f t="shared" si="10"/>
        <v>40.700000000000003</v>
      </c>
      <c r="CR6" s="36">
        <f t="shared" si="10"/>
        <v>39.909999999999997</v>
      </c>
      <c r="CS6" s="36">
        <f t="shared" si="10"/>
        <v>41.09</v>
      </c>
      <c r="CT6" s="36">
        <f t="shared" si="10"/>
        <v>38.979999999999997</v>
      </c>
      <c r="CU6" s="36">
        <f t="shared" si="10"/>
        <v>39.61</v>
      </c>
      <c r="CV6" s="35" t="str">
        <f>IF(CV7="","",IF(CV7="-","【-】","【"&amp;SUBSTITUTE(TEXT(CV7,"#,##0.00"),"-","△")&amp;"】"))</f>
        <v>【60.27】</v>
      </c>
      <c r="CW6" s="36">
        <f>IF(CW7="",NA(),CW7)</f>
        <v>43.54</v>
      </c>
      <c r="CX6" s="36">
        <f t="shared" ref="CX6:DF6" si="11">IF(CX7="",NA(),CX7)</f>
        <v>36.15</v>
      </c>
      <c r="CY6" s="36">
        <f t="shared" si="11"/>
        <v>41.61</v>
      </c>
      <c r="CZ6" s="36">
        <f t="shared" si="11"/>
        <v>65.569999999999993</v>
      </c>
      <c r="DA6" s="36">
        <f t="shared" si="11"/>
        <v>60.29</v>
      </c>
      <c r="DB6" s="36">
        <f t="shared" si="11"/>
        <v>74.61</v>
      </c>
      <c r="DC6" s="36">
        <f t="shared" si="11"/>
        <v>75.62</v>
      </c>
      <c r="DD6" s="36">
        <f t="shared" si="11"/>
        <v>75.91</v>
      </c>
      <c r="DE6" s="36">
        <f t="shared" si="11"/>
        <v>75.010000000000005</v>
      </c>
      <c r="DF6" s="36">
        <f t="shared" si="11"/>
        <v>72.959999999999994</v>
      </c>
      <c r="DG6" s="35" t="str">
        <f>IF(DG7="","",IF(DG7="-","【-】","【"&amp;SUBSTITUTE(TEXT(DG7,"#,##0.00"),"-","△")&amp;"】"))</f>
        <v>【89.92】</v>
      </c>
      <c r="DH6" s="36">
        <f>IF(DH7="",NA(),DH7)</f>
        <v>55.7</v>
      </c>
      <c r="DI6" s="36">
        <f t="shared" ref="DI6:DQ6" si="12">IF(DI7="",NA(),DI7)</f>
        <v>53.93</v>
      </c>
      <c r="DJ6" s="36">
        <f t="shared" si="12"/>
        <v>57.47</v>
      </c>
      <c r="DK6" s="36">
        <f t="shared" si="12"/>
        <v>60.77</v>
      </c>
      <c r="DL6" s="36">
        <f t="shared" si="12"/>
        <v>63.48</v>
      </c>
      <c r="DM6" s="36">
        <f t="shared" si="12"/>
        <v>50.44</v>
      </c>
      <c r="DN6" s="36">
        <f t="shared" si="12"/>
        <v>51.44</v>
      </c>
      <c r="DO6" s="36">
        <f t="shared" si="12"/>
        <v>52.4</v>
      </c>
      <c r="DP6" s="36">
        <f t="shared" si="12"/>
        <v>51.89</v>
      </c>
      <c r="DQ6" s="36">
        <f t="shared" si="12"/>
        <v>54.09</v>
      </c>
      <c r="DR6" s="35" t="str">
        <f>IF(DR7="","",IF(DR7="-","【-】","【"&amp;SUBSTITUTE(TEXT(DR7,"#,##0.00"),"-","△")&amp;"】"))</f>
        <v>【48.85】</v>
      </c>
      <c r="DS6" s="36">
        <f>IF(DS7="",NA(),DS7)</f>
        <v>100</v>
      </c>
      <c r="DT6" s="36">
        <f t="shared" ref="DT6:EB6" si="13">IF(DT7="",NA(),DT7)</f>
        <v>100</v>
      </c>
      <c r="DU6" s="36">
        <f t="shared" si="13"/>
        <v>100</v>
      </c>
      <c r="DV6" s="36">
        <f t="shared" si="13"/>
        <v>100</v>
      </c>
      <c r="DW6" s="36">
        <f t="shared" si="13"/>
        <v>100</v>
      </c>
      <c r="DX6" s="36">
        <f t="shared" si="13"/>
        <v>9.64</v>
      </c>
      <c r="DY6" s="36">
        <f t="shared" si="13"/>
        <v>11.68</v>
      </c>
      <c r="DZ6" s="36">
        <f t="shared" si="13"/>
        <v>14.01</v>
      </c>
      <c r="EA6" s="36">
        <f t="shared" si="13"/>
        <v>14.74</v>
      </c>
      <c r="EB6" s="36">
        <f t="shared" si="13"/>
        <v>18.68</v>
      </c>
      <c r="EC6" s="35" t="str">
        <f>IF(EC7="","",IF(EC7="-","【-】","【"&amp;SUBSTITUTE(TEXT(EC7,"#,##0.00"),"-","△")&amp;"】"))</f>
        <v>【17.80】</v>
      </c>
      <c r="ED6" s="35">
        <f>IF(ED7="",NA(),ED7)</f>
        <v>0</v>
      </c>
      <c r="EE6" s="35">
        <f t="shared" ref="EE6:EM6" si="14">IF(EE7="",NA(),EE7)</f>
        <v>0</v>
      </c>
      <c r="EF6" s="35">
        <f t="shared" si="14"/>
        <v>0</v>
      </c>
      <c r="EG6" s="35">
        <f t="shared" si="14"/>
        <v>0</v>
      </c>
      <c r="EH6" s="35">
        <f t="shared" si="14"/>
        <v>0</v>
      </c>
      <c r="EI6" s="36">
        <f t="shared" si="14"/>
        <v>0.34</v>
      </c>
      <c r="EJ6" s="36">
        <f t="shared" si="14"/>
        <v>0.28999999999999998</v>
      </c>
      <c r="EK6" s="36">
        <f t="shared" si="14"/>
        <v>0.41</v>
      </c>
      <c r="EL6" s="36">
        <f t="shared" si="14"/>
        <v>0.4</v>
      </c>
      <c r="EM6" s="36">
        <f t="shared" si="14"/>
        <v>0.32</v>
      </c>
      <c r="EN6" s="35" t="str">
        <f>IF(EN7="","",IF(EN7="-","【-】","【"&amp;SUBSTITUTE(TEXT(EN7,"#,##0.00"),"-","△")&amp;"】"))</f>
        <v>【0.70】</v>
      </c>
    </row>
    <row r="7" spans="1:144" s="37" customFormat="1" x14ac:dyDescent="0.15">
      <c r="A7" s="29"/>
      <c r="B7" s="38">
        <v>2018</v>
      </c>
      <c r="C7" s="38">
        <v>104248</v>
      </c>
      <c r="D7" s="38">
        <v>46</v>
      </c>
      <c r="E7" s="38">
        <v>1</v>
      </c>
      <c r="F7" s="38">
        <v>0</v>
      </c>
      <c r="G7" s="38">
        <v>1</v>
      </c>
      <c r="H7" s="38" t="s">
        <v>93</v>
      </c>
      <c r="I7" s="38" t="s">
        <v>94</v>
      </c>
      <c r="J7" s="38" t="s">
        <v>95</v>
      </c>
      <c r="K7" s="38" t="s">
        <v>96</v>
      </c>
      <c r="L7" s="38" t="s">
        <v>97</v>
      </c>
      <c r="M7" s="38" t="s">
        <v>98</v>
      </c>
      <c r="N7" s="39" t="s">
        <v>99</v>
      </c>
      <c r="O7" s="39">
        <v>97.57</v>
      </c>
      <c r="P7" s="39">
        <v>28.62</v>
      </c>
      <c r="Q7" s="39">
        <v>4590</v>
      </c>
      <c r="R7" s="39">
        <v>5595</v>
      </c>
      <c r="S7" s="39">
        <v>133.85</v>
      </c>
      <c r="T7" s="39">
        <v>41.8</v>
      </c>
      <c r="U7" s="39">
        <v>1614</v>
      </c>
      <c r="V7" s="39">
        <v>3.32</v>
      </c>
      <c r="W7" s="39">
        <v>486.14</v>
      </c>
      <c r="X7" s="39">
        <v>94.19</v>
      </c>
      <c r="Y7" s="39">
        <v>91.35</v>
      </c>
      <c r="Z7" s="39">
        <v>79.47</v>
      </c>
      <c r="AA7" s="39">
        <v>84.69</v>
      </c>
      <c r="AB7" s="39">
        <v>100.05</v>
      </c>
      <c r="AC7" s="39">
        <v>106.28</v>
      </c>
      <c r="AD7" s="39">
        <v>108.35</v>
      </c>
      <c r="AE7" s="39">
        <v>114.74</v>
      </c>
      <c r="AF7" s="39">
        <v>104.85</v>
      </c>
      <c r="AG7" s="39">
        <v>107.64</v>
      </c>
      <c r="AH7" s="39">
        <v>112.83</v>
      </c>
      <c r="AI7" s="39">
        <v>0</v>
      </c>
      <c r="AJ7" s="39">
        <v>0</v>
      </c>
      <c r="AK7" s="39">
        <v>0</v>
      </c>
      <c r="AL7" s="39">
        <v>0</v>
      </c>
      <c r="AM7" s="39">
        <v>0</v>
      </c>
      <c r="AN7" s="39">
        <v>32.31</v>
      </c>
      <c r="AO7" s="39">
        <v>26.85</v>
      </c>
      <c r="AP7" s="39">
        <v>27.19</v>
      </c>
      <c r="AQ7" s="39">
        <v>27.52</v>
      </c>
      <c r="AR7" s="39">
        <v>30.84</v>
      </c>
      <c r="AS7" s="39">
        <v>1.05</v>
      </c>
      <c r="AT7" s="39">
        <v>2385.92</v>
      </c>
      <c r="AU7" s="39">
        <v>1107.21</v>
      </c>
      <c r="AV7" s="39">
        <v>1671.82</v>
      </c>
      <c r="AW7" s="39">
        <v>2797.97</v>
      </c>
      <c r="AX7" s="39">
        <v>1759.36</v>
      </c>
      <c r="AY7" s="39">
        <v>571.29999999999995</v>
      </c>
      <c r="AZ7" s="39">
        <v>527.82000000000005</v>
      </c>
      <c r="BA7" s="39">
        <v>477.44</v>
      </c>
      <c r="BB7" s="39">
        <v>445.85</v>
      </c>
      <c r="BC7" s="39">
        <v>450.54</v>
      </c>
      <c r="BD7" s="39">
        <v>261.93</v>
      </c>
      <c r="BE7" s="39">
        <v>0</v>
      </c>
      <c r="BF7" s="39">
        <v>0</v>
      </c>
      <c r="BG7" s="39">
        <v>0</v>
      </c>
      <c r="BH7" s="39">
        <v>0</v>
      </c>
      <c r="BI7" s="39">
        <v>0</v>
      </c>
      <c r="BJ7" s="39">
        <v>495.43</v>
      </c>
      <c r="BK7" s="39">
        <v>488.5</v>
      </c>
      <c r="BL7" s="39">
        <v>485.75</v>
      </c>
      <c r="BM7" s="39">
        <v>516.34</v>
      </c>
      <c r="BN7" s="39">
        <v>496.56</v>
      </c>
      <c r="BO7" s="39">
        <v>270.45999999999998</v>
      </c>
      <c r="BP7" s="39">
        <v>93.85</v>
      </c>
      <c r="BQ7" s="39">
        <v>90.76</v>
      </c>
      <c r="BR7" s="39">
        <v>78.52</v>
      </c>
      <c r="BS7" s="39">
        <v>83.99</v>
      </c>
      <c r="BT7" s="39">
        <v>99.8</v>
      </c>
      <c r="BU7" s="39">
        <v>81.900000000000006</v>
      </c>
      <c r="BV7" s="39">
        <v>82.42</v>
      </c>
      <c r="BW7" s="39">
        <v>83.59</v>
      </c>
      <c r="BX7" s="39">
        <v>83.27</v>
      </c>
      <c r="BY7" s="39">
        <v>84.9</v>
      </c>
      <c r="BZ7" s="39">
        <v>103.91</v>
      </c>
      <c r="CA7" s="39">
        <v>532.73</v>
      </c>
      <c r="CB7" s="39">
        <v>701.57</v>
      </c>
      <c r="CC7" s="39">
        <v>841.01</v>
      </c>
      <c r="CD7" s="39">
        <v>424.22</v>
      </c>
      <c r="CE7" s="39">
        <v>446.01</v>
      </c>
      <c r="CF7" s="39">
        <v>227.97</v>
      </c>
      <c r="CG7" s="39">
        <v>226.99</v>
      </c>
      <c r="CH7" s="39">
        <v>230.22</v>
      </c>
      <c r="CI7" s="39">
        <v>228.81</v>
      </c>
      <c r="CJ7" s="39">
        <v>231.9</v>
      </c>
      <c r="CK7" s="39">
        <v>167.11</v>
      </c>
      <c r="CL7" s="39">
        <v>27.08</v>
      </c>
      <c r="CM7" s="39">
        <v>24.36</v>
      </c>
      <c r="CN7" s="39">
        <v>20.100000000000001</v>
      </c>
      <c r="CO7" s="39">
        <v>23.62</v>
      </c>
      <c r="CP7" s="39">
        <v>20.81</v>
      </c>
      <c r="CQ7" s="39">
        <v>40.700000000000003</v>
      </c>
      <c r="CR7" s="39">
        <v>39.909999999999997</v>
      </c>
      <c r="CS7" s="39">
        <v>41.09</v>
      </c>
      <c r="CT7" s="39">
        <v>38.979999999999997</v>
      </c>
      <c r="CU7" s="39">
        <v>39.61</v>
      </c>
      <c r="CV7" s="39">
        <v>60.27</v>
      </c>
      <c r="CW7" s="39">
        <v>43.54</v>
      </c>
      <c r="CX7" s="39">
        <v>36.15</v>
      </c>
      <c r="CY7" s="39">
        <v>41.61</v>
      </c>
      <c r="CZ7" s="39">
        <v>65.569999999999993</v>
      </c>
      <c r="DA7" s="39">
        <v>60.29</v>
      </c>
      <c r="DB7" s="39">
        <v>74.61</v>
      </c>
      <c r="DC7" s="39">
        <v>75.62</v>
      </c>
      <c r="DD7" s="39">
        <v>75.91</v>
      </c>
      <c r="DE7" s="39">
        <v>75.010000000000005</v>
      </c>
      <c r="DF7" s="39">
        <v>72.959999999999994</v>
      </c>
      <c r="DG7" s="39">
        <v>89.92</v>
      </c>
      <c r="DH7" s="39">
        <v>55.7</v>
      </c>
      <c r="DI7" s="39">
        <v>53.93</v>
      </c>
      <c r="DJ7" s="39">
        <v>57.47</v>
      </c>
      <c r="DK7" s="39">
        <v>60.77</v>
      </c>
      <c r="DL7" s="39">
        <v>63.48</v>
      </c>
      <c r="DM7" s="39">
        <v>50.44</v>
      </c>
      <c r="DN7" s="39">
        <v>51.44</v>
      </c>
      <c r="DO7" s="39">
        <v>52.4</v>
      </c>
      <c r="DP7" s="39">
        <v>51.89</v>
      </c>
      <c r="DQ7" s="39">
        <v>54.09</v>
      </c>
      <c r="DR7" s="39">
        <v>48.85</v>
      </c>
      <c r="DS7" s="39">
        <v>100</v>
      </c>
      <c r="DT7" s="39">
        <v>100</v>
      </c>
      <c r="DU7" s="39">
        <v>100</v>
      </c>
      <c r="DV7" s="39">
        <v>100</v>
      </c>
      <c r="DW7" s="39">
        <v>100</v>
      </c>
      <c r="DX7" s="39">
        <v>9.64</v>
      </c>
      <c r="DY7" s="39">
        <v>11.68</v>
      </c>
      <c r="DZ7" s="39">
        <v>14.01</v>
      </c>
      <c r="EA7" s="39">
        <v>14.74</v>
      </c>
      <c r="EB7" s="39">
        <v>18.68</v>
      </c>
      <c r="EC7" s="39">
        <v>17.8</v>
      </c>
      <c r="ED7" s="39">
        <v>0</v>
      </c>
      <c r="EE7" s="39">
        <v>0</v>
      </c>
      <c r="EF7" s="39">
        <v>0</v>
      </c>
      <c r="EG7" s="39">
        <v>0</v>
      </c>
      <c r="EH7" s="39">
        <v>0</v>
      </c>
      <c r="EI7" s="39">
        <v>0.34</v>
      </c>
      <c r="EJ7" s="39">
        <v>0.28999999999999998</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2020-02-07T06:47:33Z</cp:lastPrinted>
  <dcterms:created xsi:type="dcterms:W3CDTF">2019-12-05T04:11:57Z</dcterms:created>
  <dcterms:modified xsi:type="dcterms:W3CDTF">2020-02-07T06:47:35Z</dcterms:modified>
  <cp:category/>
</cp:coreProperties>
</file>