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65○群馬東部水道企業団\"/>
    </mc:Choice>
  </mc:AlternateContent>
  <workbookProtection workbookAlgorithmName="SHA-512" workbookHashValue="zW8LNq+V+yk59P1Wlnjgeb0gxXF2eELhh6AsiQnva/dGMd5CDhmi0rVj7ZW65EQVIjqHOxd2WDENequWodXvfA==" workbookSaltValue="Qo4x9aLNbf86G5A2R/8TJQ==" workbookSpinCount="100000" lockStructure="1"/>
  <bookViews>
    <workbookView xWindow="0" yWindow="0" windowWidth="24000" windowHeight="97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D10" i="5" l="1"/>
  <c r="E10" i="5"/>
  <c r="C10" i="5"/>
  <c r="B10" i="5"/>
</calcChain>
</file>

<file path=xl/sharedStrings.xml><?xml version="1.0" encoding="utf-8"?>
<sst xmlns="http://schemas.openxmlformats.org/spreadsheetml/2006/main" count="267" uniqueCount="108">
  <si>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</si>
  <si>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</si>
  <si>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</si>
  <si>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</si>
  <si>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</si>
  <si>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</si>
  <si>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</si>
  <si>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</si>
  <si>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</si>
  <si>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</si>
  <si>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</si>
  <si>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</si>
  <si>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</si>
  <si>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</si>
  <si>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</si>
  <si>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</si>
  <si>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</si>
  <si>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</si>
  <si>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</si>
  <si>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</si>
  <si>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</si>
  <si>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</si>
  <si>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</si>
  <si>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</si>
  <si>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</si>
  <si>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</si>
  <si>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</si>
  <si>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</si>
  <si>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</si>
  <si>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</si>
  <si>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</si>
  <si>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</si>
  <si>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</si>
  <si>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</si>
  <si>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</si>
  <si>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</si>
  <si>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</si>
  <si>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</si>
  <si>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</si>
  <si>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</si>
  <si>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</si>
  <si>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</si>
  <si>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</si>
  <si>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</si>
  <si>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</si>
  <si>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</si>
  <si>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</si>
  <si>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</si>
  <si>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</si>
  <si>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</si>
  <si>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</si>
  <si>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</si>
  <si>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</si>
  <si>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</si>
  <si>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</si>
  <si>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</si>
  <si>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</si>
  <si>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</si>
  <si>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</si>
  <si>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</si>
  <si>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</si>
  <si>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</si>
  <si>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</si>
  <si>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</si>
  <si>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</si>
  <si>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</si>
  <si>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</si>
  <si>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</si>
  <si>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</si>
  <si>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</si>
  <si>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</si>
  <si>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</si>
  <si>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</si>
  <si>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</si>
  <si>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</si>
  <si>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</si>
  <si>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</si>
  <si>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</si>
  <si>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</si>
  <si>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</si>
  <si>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</si>
  <si>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</si>
  <si>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</si>
  <si>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</si>
  <si>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</si>
  <si>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</si>
  <si>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</si>
  <si>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</si>
  <si>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</si>
  <si>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</si>
  <si>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</si>
  <si>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</si>
  <si>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</si>
  <si>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</si>
  <si>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</si>
  <si>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</si>
  <si>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</si>
  <si>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</si>
  <si>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</si>
  <si>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</si>
  <si>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</si>
  <si>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</si>
  <si>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</si>
  <si>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</si>
  <si>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</si>
  <si>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「①経常収支比率」は100％を超え、黒字を確保しているものの、類似団体平均値を下回っており、費用削減に努める必要がある。
「②累積欠損金比率」は0％で、累積欠損金はない。
「③流動比率」は、建設改良費の増加により、過去2年を下回る数値となっている。今後も施設の再構築・更新事業が計画されているため、負債に対する支払能力を備える必要がある。
「④企業債残高対給水収益比率」は、施設更新のために企業債の借入を継続しているため、類似団体平均値を上回っている。
「⑤料金回収率」は100％を超えているが、維持管理費の増加に伴い、前年度と比べ低い数値となった。
「⑥給水原価」は、類似団体平均値を下回る数値で推移しており、包括業務委託による効率的な経営を維持している。
「⑦施設利用率」は、類似団体と同等に推移している。今後は施設の統廃合を進め、規模に見合った適正な運用体制を構築する。
「⑧有収率」は類似団体平均値を下回っており、有収率向上のための対策が必要である。引き続き漏水調査を実施し、老朽管路の更新を進めていく。
　企業団の経営は100％を超える経常収支比率を維持しており、健全といえるが、施設の更新に必要な財源を確保するための対策を検討する必要がある。</t>
    <rPh sb="2" eb="4">
      <t>ケイジョウ</t>
    </rPh>
    <rPh sb="4" eb="6">
      <t>シュウシ</t>
    </rPh>
    <rPh sb="6" eb="8">
      <t>ヒリツ</t>
    </rPh>
    <rPh sb="15" eb="16">
      <t>コ</t>
    </rPh>
    <rPh sb="18" eb="20">
      <t>クロジ</t>
    </rPh>
    <rPh sb="21" eb="23">
      <t>カクホ</t>
    </rPh>
    <rPh sb="31" eb="33">
      <t>ルイジ</t>
    </rPh>
    <rPh sb="33" eb="35">
      <t>ダンタイ</t>
    </rPh>
    <rPh sb="35" eb="38">
      <t>ヘイキンチ</t>
    </rPh>
    <rPh sb="39" eb="41">
      <t>シタマワ</t>
    </rPh>
    <rPh sb="46" eb="48">
      <t>ヒヨウ</t>
    </rPh>
    <rPh sb="48" eb="50">
      <t>サクゲン</t>
    </rPh>
    <rPh sb="51" eb="52">
      <t>ツト</t>
    </rPh>
    <rPh sb="54" eb="56">
      <t>ヒツヨウ</t>
    </rPh>
    <rPh sb="63" eb="65">
      <t>ルイセキ</t>
    </rPh>
    <rPh sb="65" eb="68">
      <t>ケッソンキン</t>
    </rPh>
    <rPh sb="68" eb="70">
      <t>ヒリツ</t>
    </rPh>
    <rPh sb="76" eb="78">
      <t>ルイセキ</t>
    </rPh>
    <rPh sb="78" eb="81">
      <t>ケッソンキン</t>
    </rPh>
    <rPh sb="88" eb="90">
      <t>リュウドウ</t>
    </rPh>
    <rPh sb="90" eb="92">
      <t>ヒリツ</t>
    </rPh>
    <rPh sb="95" eb="97">
      <t>ケンセツ</t>
    </rPh>
    <rPh sb="97" eb="99">
      <t>カイリョウ</t>
    </rPh>
    <rPh sb="99" eb="100">
      <t>ヒ</t>
    </rPh>
    <rPh sb="101" eb="103">
      <t>ゾウカ</t>
    </rPh>
    <rPh sb="107" eb="109">
      <t>カコ</t>
    </rPh>
    <rPh sb="110" eb="111">
      <t>ネン</t>
    </rPh>
    <rPh sb="112" eb="114">
      <t>シタマワ</t>
    </rPh>
    <rPh sb="115" eb="117">
      <t>スウチ</t>
    </rPh>
    <rPh sb="124" eb="126">
      <t>コンゴ</t>
    </rPh>
    <rPh sb="127" eb="129">
      <t>シセツ</t>
    </rPh>
    <rPh sb="130" eb="133">
      <t>サイコウチク</t>
    </rPh>
    <rPh sb="134" eb="136">
      <t>コウシン</t>
    </rPh>
    <rPh sb="136" eb="138">
      <t>ジギョウ</t>
    </rPh>
    <rPh sb="139" eb="141">
      <t>ケイカク</t>
    </rPh>
    <rPh sb="149" eb="151">
      <t>フサイ</t>
    </rPh>
    <rPh sb="152" eb="153">
      <t>タイ</t>
    </rPh>
    <rPh sb="155" eb="157">
      <t>シハラ</t>
    </rPh>
    <rPh sb="157" eb="159">
      <t>ノウリョク</t>
    </rPh>
    <rPh sb="160" eb="161">
      <t>ソナ</t>
    </rPh>
    <rPh sb="163" eb="165">
      <t>ヒツヨウ</t>
    </rPh>
    <rPh sb="172" eb="174">
      <t>キギョウ</t>
    </rPh>
    <rPh sb="174" eb="175">
      <t>サイ</t>
    </rPh>
    <rPh sb="175" eb="177">
      <t>ザンダカ</t>
    </rPh>
    <rPh sb="177" eb="178">
      <t>タイ</t>
    </rPh>
    <rPh sb="178" eb="180">
      <t>キュウスイ</t>
    </rPh>
    <rPh sb="180" eb="182">
      <t>シュウエキ</t>
    </rPh>
    <rPh sb="182" eb="184">
      <t>ヒリツ</t>
    </rPh>
    <rPh sb="187" eb="189">
      <t>シセツ</t>
    </rPh>
    <rPh sb="189" eb="191">
      <t>コウシン</t>
    </rPh>
    <rPh sb="195" eb="197">
      <t>キギョウ</t>
    </rPh>
    <rPh sb="197" eb="198">
      <t>サイ</t>
    </rPh>
    <rPh sb="199" eb="201">
      <t>カリイレ</t>
    </rPh>
    <rPh sb="202" eb="204">
      <t>ケイゾク</t>
    </rPh>
    <rPh sb="211" eb="213">
      <t>ルイジ</t>
    </rPh>
    <rPh sb="213" eb="215">
      <t>ダンタイ</t>
    </rPh>
    <rPh sb="215" eb="218">
      <t>ヘイキンチ</t>
    </rPh>
    <rPh sb="219" eb="221">
      <t>ウワマワ</t>
    </rPh>
    <rPh sb="229" eb="231">
      <t>リョウキン</t>
    </rPh>
    <rPh sb="231" eb="233">
      <t>カイシュウ</t>
    </rPh>
    <rPh sb="233" eb="234">
      <t>リツ</t>
    </rPh>
    <rPh sb="241" eb="242">
      <t>コ</t>
    </rPh>
    <rPh sb="248" eb="250">
      <t>イジ</t>
    </rPh>
    <rPh sb="250" eb="253">
      <t>カンリヒ</t>
    </rPh>
    <rPh sb="254" eb="256">
      <t>ゾウカ</t>
    </rPh>
    <rPh sb="257" eb="258">
      <t>トモナ</t>
    </rPh>
    <rPh sb="260" eb="262">
      <t>ゼンネン</t>
    </rPh>
    <rPh sb="262" eb="263">
      <t>ド</t>
    </rPh>
    <rPh sb="264" eb="265">
      <t>クラ</t>
    </rPh>
    <rPh sb="266" eb="267">
      <t>ヒク</t>
    </rPh>
    <rPh sb="268" eb="270">
      <t>スウチ</t>
    </rPh>
    <rPh sb="278" eb="280">
      <t>キュウスイ</t>
    </rPh>
    <rPh sb="280" eb="282">
      <t>ゲンカ</t>
    </rPh>
    <rPh sb="285" eb="287">
      <t>ルイジ</t>
    </rPh>
    <rPh sb="287" eb="289">
      <t>ダンタイ</t>
    </rPh>
    <rPh sb="289" eb="292">
      <t>ヘイキンチ</t>
    </rPh>
    <rPh sb="293" eb="295">
      <t>シタマワ</t>
    </rPh>
    <rPh sb="296" eb="298">
      <t>スウチ</t>
    </rPh>
    <rPh sb="299" eb="301">
      <t>スイイ</t>
    </rPh>
    <rPh sb="306" eb="308">
      <t>ホウカツ</t>
    </rPh>
    <rPh sb="308" eb="310">
      <t>ギョウム</t>
    </rPh>
    <rPh sb="310" eb="312">
      <t>イタク</t>
    </rPh>
    <rPh sb="315" eb="318">
      <t>コウリツテキ</t>
    </rPh>
    <rPh sb="319" eb="321">
      <t>ケイエイ</t>
    </rPh>
    <rPh sb="322" eb="324">
      <t>イジ</t>
    </rPh>
    <rPh sb="332" eb="334">
      <t>シセツ</t>
    </rPh>
    <rPh sb="334" eb="336">
      <t>リヨウ</t>
    </rPh>
    <rPh sb="336" eb="337">
      <t>リツ</t>
    </rPh>
    <rPh sb="340" eb="342">
      <t>ルイジ</t>
    </rPh>
    <rPh sb="342" eb="344">
      <t>ダンタイ</t>
    </rPh>
    <rPh sb="345" eb="347">
      <t>ドウトウ</t>
    </rPh>
    <rPh sb="348" eb="350">
      <t>スイイ</t>
    </rPh>
    <rPh sb="355" eb="357">
      <t>コンゴ</t>
    </rPh>
    <rPh sb="358" eb="360">
      <t>シセツ</t>
    </rPh>
    <rPh sb="361" eb="364">
      <t>トウハイゴウ</t>
    </rPh>
    <rPh sb="365" eb="366">
      <t>スス</t>
    </rPh>
    <rPh sb="368" eb="370">
      <t>キボ</t>
    </rPh>
    <rPh sb="371" eb="373">
      <t>ミア</t>
    </rPh>
    <rPh sb="375" eb="377">
      <t>テキセイ</t>
    </rPh>
    <rPh sb="378" eb="380">
      <t>ウンヨウ</t>
    </rPh>
    <rPh sb="380" eb="382">
      <t>タイセイ</t>
    </rPh>
    <rPh sb="383" eb="385">
      <t>コウチク</t>
    </rPh>
    <rPh sb="391" eb="394">
      <t>ユウシュウリツ</t>
    </rPh>
    <rPh sb="396" eb="398">
      <t>ルイジ</t>
    </rPh>
    <rPh sb="398" eb="400">
      <t>ダンタイ</t>
    </rPh>
    <rPh sb="400" eb="403">
      <t>ヘイキンチ</t>
    </rPh>
    <rPh sb="404" eb="406">
      <t>シタマワ</t>
    </rPh>
    <rPh sb="411" eb="414">
      <t>ユウシュウリツ</t>
    </rPh>
    <rPh sb="414" eb="416">
      <t>コウジョウ</t>
    </rPh>
    <rPh sb="420" eb="422">
      <t>タイサク</t>
    </rPh>
    <rPh sb="423" eb="425">
      <t>ヒツヨウ</t>
    </rPh>
    <rPh sb="429" eb="430">
      <t>ヒ</t>
    </rPh>
    <rPh sb="431" eb="432">
      <t>ツヅ</t>
    </rPh>
    <rPh sb="433" eb="435">
      <t>ロウスイ</t>
    </rPh>
    <rPh sb="435" eb="437">
      <t>チョウサ</t>
    </rPh>
    <rPh sb="438" eb="440">
      <t>ジッシ</t>
    </rPh>
    <rPh sb="442" eb="444">
      <t>ロウキュウ</t>
    </rPh>
    <rPh sb="444" eb="446">
      <t>カンロ</t>
    </rPh>
    <rPh sb="447" eb="449">
      <t>コウシン</t>
    </rPh>
    <rPh sb="450" eb="451">
      <t>スス</t>
    </rPh>
    <rPh sb="459" eb="461">
      <t>キギョウ</t>
    </rPh>
    <rPh sb="461" eb="462">
      <t>ダン</t>
    </rPh>
    <rPh sb="463" eb="465">
      <t>ケイエイ</t>
    </rPh>
    <rPh sb="471" eb="472">
      <t>コ</t>
    </rPh>
    <rPh sb="474" eb="476">
      <t>ケイジョウ</t>
    </rPh>
    <rPh sb="476" eb="478">
      <t>シュウシ</t>
    </rPh>
    <rPh sb="478" eb="480">
      <t>ヒリツ</t>
    </rPh>
    <rPh sb="481" eb="483">
      <t>イジ</t>
    </rPh>
    <rPh sb="488" eb="490">
      <t>ケンゼン</t>
    </rPh>
    <rPh sb="496" eb="498">
      <t>シセツ</t>
    </rPh>
    <rPh sb="499" eb="501">
      <t>コウシン</t>
    </rPh>
    <rPh sb="502" eb="504">
      <t>ヒツヨウ</t>
    </rPh>
    <rPh sb="505" eb="507">
      <t>ザイゲン</t>
    </rPh>
    <rPh sb="508" eb="510">
      <t>カクホ</t>
    </rPh>
    <rPh sb="515" eb="517">
      <t>タイサク</t>
    </rPh>
    <rPh sb="518" eb="520">
      <t>ケントウ</t>
    </rPh>
    <rPh sb="522" eb="524">
      <t>ヒツヨウ</t>
    </rPh>
    <phoneticPr fontId="4"/>
  </si>
  <si>
    <t>　人口減少などに伴う料金収入の減少や老朽化した施設の更新など、水道事業を取り巻く課題に対処し、水道事業の運営基盤を強化するため、3市5町による企業団を設立し3年が経過した。企業団設立時の基本構想で掲げた長期的な将来像である「持続可能な水道による安定した水の供給」をより確固たるものとするため、群馬県企業局の水道用水供給事業との統合に向けた検討を進めている。
　事業統合を実施することにより、水源の有効活用、水運用の効率化と高度化、コストの縮減を行うことができ、官民出資会社による包括業務委託と合わせて、さらなる業務の効率化を進めていく。</t>
    <rPh sb="1" eb="3">
      <t>ジンコウ</t>
    </rPh>
    <rPh sb="3" eb="5">
      <t>ゲンショウ</t>
    </rPh>
    <rPh sb="8" eb="9">
      <t>トモナ</t>
    </rPh>
    <rPh sb="10" eb="12">
      <t>リョウキン</t>
    </rPh>
    <rPh sb="12" eb="14">
      <t>シュウニュウ</t>
    </rPh>
    <rPh sb="15" eb="17">
      <t>ゲンショウ</t>
    </rPh>
    <rPh sb="18" eb="21">
      <t>ロウキュウカ</t>
    </rPh>
    <rPh sb="23" eb="25">
      <t>シセツ</t>
    </rPh>
    <rPh sb="26" eb="28">
      <t>コウシン</t>
    </rPh>
    <rPh sb="31" eb="33">
      <t>スイドウ</t>
    </rPh>
    <rPh sb="33" eb="35">
      <t>ジギョウ</t>
    </rPh>
    <rPh sb="36" eb="37">
      <t>ト</t>
    </rPh>
    <rPh sb="38" eb="39">
      <t>マ</t>
    </rPh>
    <rPh sb="40" eb="42">
      <t>カダイ</t>
    </rPh>
    <rPh sb="43" eb="45">
      <t>タイショ</t>
    </rPh>
    <rPh sb="47" eb="49">
      <t>スイドウ</t>
    </rPh>
    <rPh sb="49" eb="51">
      <t>ジギョウ</t>
    </rPh>
    <rPh sb="52" eb="54">
      <t>ウンエイ</t>
    </rPh>
    <rPh sb="54" eb="56">
      <t>キバン</t>
    </rPh>
    <rPh sb="57" eb="59">
      <t>キョウカ</t>
    </rPh>
    <rPh sb="65" eb="66">
      <t>シ</t>
    </rPh>
    <rPh sb="67" eb="68">
      <t>チョウ</t>
    </rPh>
    <rPh sb="71" eb="73">
      <t>キギョウ</t>
    </rPh>
    <rPh sb="73" eb="74">
      <t>ダン</t>
    </rPh>
    <rPh sb="75" eb="77">
      <t>セツリツ</t>
    </rPh>
    <rPh sb="79" eb="80">
      <t>ネン</t>
    </rPh>
    <rPh sb="81" eb="83">
      <t>ケイカ</t>
    </rPh>
    <rPh sb="86" eb="88">
      <t>キギョウ</t>
    </rPh>
    <rPh sb="88" eb="89">
      <t>ダン</t>
    </rPh>
    <rPh sb="89" eb="91">
      <t>セツリツ</t>
    </rPh>
    <rPh sb="91" eb="92">
      <t>ジ</t>
    </rPh>
    <rPh sb="93" eb="95">
      <t>キホン</t>
    </rPh>
    <rPh sb="95" eb="97">
      <t>コウソウ</t>
    </rPh>
    <rPh sb="98" eb="99">
      <t>カカ</t>
    </rPh>
    <rPh sb="101" eb="104">
      <t>チョウキテキ</t>
    </rPh>
    <rPh sb="105" eb="108">
      <t>ショウライゾウ</t>
    </rPh>
    <rPh sb="112" eb="114">
      <t>ジゾク</t>
    </rPh>
    <rPh sb="114" eb="116">
      <t>カノウ</t>
    </rPh>
    <rPh sb="117" eb="119">
      <t>スイドウ</t>
    </rPh>
    <rPh sb="122" eb="124">
      <t>アンテイ</t>
    </rPh>
    <rPh sb="126" eb="127">
      <t>ミズ</t>
    </rPh>
    <rPh sb="128" eb="130">
      <t>キョウキュウ</t>
    </rPh>
    <rPh sb="134" eb="136">
      <t>カッコ</t>
    </rPh>
    <rPh sb="146" eb="149">
      <t>グンマケン</t>
    </rPh>
    <rPh sb="149" eb="151">
      <t>キギョウ</t>
    </rPh>
    <rPh sb="151" eb="152">
      <t>キョク</t>
    </rPh>
    <rPh sb="153" eb="155">
      <t>スイドウ</t>
    </rPh>
    <rPh sb="155" eb="157">
      <t>ヨウスイ</t>
    </rPh>
    <rPh sb="157" eb="159">
      <t>キョウキュウ</t>
    </rPh>
    <rPh sb="159" eb="161">
      <t>ジギョウ</t>
    </rPh>
    <rPh sb="163" eb="165">
      <t>トウゴウ</t>
    </rPh>
    <rPh sb="166" eb="167">
      <t>ム</t>
    </rPh>
    <rPh sb="169" eb="171">
      <t>ケントウ</t>
    </rPh>
    <rPh sb="172" eb="173">
      <t>スス</t>
    </rPh>
    <rPh sb="180" eb="182">
      <t>ジギョウ</t>
    </rPh>
    <rPh sb="182" eb="184">
      <t>トウゴウ</t>
    </rPh>
    <rPh sb="185" eb="187">
      <t>ジッシ</t>
    </rPh>
    <rPh sb="195" eb="197">
      <t>スイゲン</t>
    </rPh>
    <rPh sb="198" eb="200">
      <t>ユウコウ</t>
    </rPh>
    <rPh sb="200" eb="202">
      <t>カツヨウ</t>
    </rPh>
    <rPh sb="203" eb="204">
      <t>ミズ</t>
    </rPh>
    <rPh sb="204" eb="206">
      <t>ウンヨウ</t>
    </rPh>
    <rPh sb="207" eb="210">
      <t>コウリツカ</t>
    </rPh>
    <rPh sb="211" eb="214">
      <t>コウドカ</t>
    </rPh>
    <rPh sb="219" eb="221">
      <t>シュクゲン</t>
    </rPh>
    <rPh sb="222" eb="223">
      <t>オコナ</t>
    </rPh>
    <rPh sb="230" eb="232">
      <t>カンミン</t>
    </rPh>
    <rPh sb="232" eb="234">
      <t>シュッシ</t>
    </rPh>
    <rPh sb="234" eb="236">
      <t>カイシャ</t>
    </rPh>
    <rPh sb="239" eb="241">
      <t>ホウカツ</t>
    </rPh>
    <rPh sb="241" eb="243">
      <t>ギョウム</t>
    </rPh>
    <rPh sb="243" eb="245">
      <t>イタク</t>
    </rPh>
    <rPh sb="246" eb="247">
      <t>ア</t>
    </rPh>
    <rPh sb="255" eb="257">
      <t>ギョウム</t>
    </rPh>
    <rPh sb="258" eb="261">
      <t>コウリツカ</t>
    </rPh>
    <rPh sb="262" eb="263">
      <t>スス</t>
    </rPh>
    <phoneticPr fontId="4"/>
  </si>
  <si>
    <t>「①有形固定資産減価償却率」は、類似団体平均値より若干低い状況であるが、施設の老朽化は進んでおり、計画的に更新を進めている。
「②管路経年化率」は、国の交付金を活用し老朽管路の更新を進めたことにより、耐用年数を経過した管路が減少した。
「③管路更新率」は、前年度に比べ低くなっているが、老朽管路の早期解消に努めるとともに、広域化に伴う送配水管の整備を進めている。
　既存施設及び老朽管路の更新については、平成30年度に策定した「群馬東部水道事業垂直統合基本構想・基本計画」に基づき、国の交付金を活用しながら令和6年度までに計画的に事業を実施していく。</t>
    <rPh sb="2" eb="4">
      <t>ユウケイ</t>
    </rPh>
    <rPh sb="4" eb="6">
      <t>コテイ</t>
    </rPh>
    <rPh sb="6" eb="8">
      <t>シサン</t>
    </rPh>
    <rPh sb="8" eb="10">
      <t>ゲンカ</t>
    </rPh>
    <rPh sb="10" eb="12">
      <t>ショウキャク</t>
    </rPh>
    <rPh sb="12" eb="13">
      <t>リツ</t>
    </rPh>
    <rPh sb="16" eb="18">
      <t>ルイジ</t>
    </rPh>
    <rPh sb="18" eb="20">
      <t>ダンタイ</t>
    </rPh>
    <rPh sb="20" eb="23">
      <t>ヘイキンチ</t>
    </rPh>
    <rPh sb="25" eb="27">
      <t>ジャッカン</t>
    </rPh>
    <rPh sb="27" eb="28">
      <t>ヒク</t>
    </rPh>
    <rPh sb="29" eb="31">
      <t>ジョウキョウ</t>
    </rPh>
    <rPh sb="36" eb="38">
      <t>シセツ</t>
    </rPh>
    <rPh sb="39" eb="42">
      <t>ロウキュウカ</t>
    </rPh>
    <rPh sb="43" eb="44">
      <t>スス</t>
    </rPh>
    <rPh sb="49" eb="52">
      <t>ケイカクテキ</t>
    </rPh>
    <rPh sb="53" eb="55">
      <t>コウシン</t>
    </rPh>
    <rPh sb="56" eb="57">
      <t>スス</t>
    </rPh>
    <rPh sb="65" eb="67">
      <t>カンロ</t>
    </rPh>
    <rPh sb="67" eb="70">
      <t>ケイネンカ</t>
    </rPh>
    <rPh sb="70" eb="71">
      <t>リツ</t>
    </rPh>
    <rPh sb="74" eb="75">
      <t>クニ</t>
    </rPh>
    <rPh sb="76" eb="79">
      <t>コウフキン</t>
    </rPh>
    <rPh sb="80" eb="82">
      <t>カツヨウ</t>
    </rPh>
    <rPh sb="83" eb="85">
      <t>ロウキュウ</t>
    </rPh>
    <rPh sb="85" eb="87">
      <t>カンロ</t>
    </rPh>
    <rPh sb="88" eb="90">
      <t>コウシン</t>
    </rPh>
    <rPh sb="91" eb="92">
      <t>スス</t>
    </rPh>
    <rPh sb="100" eb="102">
      <t>タイヨウ</t>
    </rPh>
    <rPh sb="102" eb="104">
      <t>ネンスウ</t>
    </rPh>
    <rPh sb="105" eb="107">
      <t>ケイカ</t>
    </rPh>
    <rPh sb="109" eb="111">
      <t>カンロ</t>
    </rPh>
    <rPh sb="112" eb="114">
      <t>ゲンショウ</t>
    </rPh>
    <rPh sb="120" eb="122">
      <t>カンロ</t>
    </rPh>
    <rPh sb="122" eb="124">
      <t>コウシン</t>
    </rPh>
    <rPh sb="124" eb="125">
      <t>リツ</t>
    </rPh>
    <rPh sb="128" eb="131">
      <t>ゼンネンド</t>
    </rPh>
    <rPh sb="132" eb="133">
      <t>クラ</t>
    </rPh>
    <rPh sb="134" eb="135">
      <t>ヒク</t>
    </rPh>
    <rPh sb="143" eb="145">
      <t>ロウキュウ</t>
    </rPh>
    <rPh sb="145" eb="147">
      <t>カンロ</t>
    </rPh>
    <rPh sb="148" eb="150">
      <t>ソウキ</t>
    </rPh>
    <rPh sb="150" eb="152">
      <t>カイショウ</t>
    </rPh>
    <rPh sb="153" eb="154">
      <t>ツト</t>
    </rPh>
    <rPh sb="161" eb="164">
      <t>コウイキカ</t>
    </rPh>
    <rPh sb="165" eb="166">
      <t>トモナ</t>
    </rPh>
    <rPh sb="167" eb="168">
      <t>ソウ</t>
    </rPh>
    <rPh sb="168" eb="170">
      <t>ハイスイ</t>
    </rPh>
    <rPh sb="170" eb="171">
      <t>カン</t>
    </rPh>
    <rPh sb="172" eb="174">
      <t>セイビ</t>
    </rPh>
    <rPh sb="175" eb="176">
      <t>スス</t>
    </rPh>
    <rPh sb="184" eb="186">
      <t>キゾン</t>
    </rPh>
    <rPh sb="186" eb="188">
      <t>シセツ</t>
    </rPh>
    <rPh sb="188" eb="189">
      <t>オヨ</t>
    </rPh>
    <rPh sb="190" eb="192">
      <t>ロウキュウ</t>
    </rPh>
    <rPh sb="192" eb="194">
      <t>カンロ</t>
    </rPh>
    <rPh sb="195" eb="197">
      <t>コウシン</t>
    </rPh>
    <rPh sb="203" eb="205">
      <t>ヘイセイ</t>
    </rPh>
    <rPh sb="207" eb="209">
      <t>ネンド</t>
    </rPh>
    <rPh sb="210" eb="212">
      <t>サクテイ</t>
    </rPh>
    <rPh sb="215" eb="217">
      <t>グンマ</t>
    </rPh>
    <rPh sb="217" eb="219">
      <t>トウブ</t>
    </rPh>
    <rPh sb="219" eb="221">
      <t>スイドウ</t>
    </rPh>
    <rPh sb="221" eb="223">
      <t>ジギョウ</t>
    </rPh>
    <rPh sb="223" eb="225">
      <t>スイチョク</t>
    </rPh>
    <rPh sb="225" eb="227">
      <t>トウゴウ</t>
    </rPh>
    <rPh sb="227" eb="229">
      <t>キホン</t>
    </rPh>
    <rPh sb="229" eb="231">
      <t>コウソウ</t>
    </rPh>
    <rPh sb="232" eb="234">
      <t>キホン</t>
    </rPh>
    <rPh sb="234" eb="236">
      <t>ケイカク</t>
    </rPh>
    <rPh sb="238" eb="239">
      <t>モト</t>
    </rPh>
    <rPh sb="242" eb="243">
      <t>クニ</t>
    </rPh>
    <rPh sb="244" eb="247">
      <t>コウフキン</t>
    </rPh>
    <rPh sb="248" eb="250">
      <t>カツヨウ</t>
    </rPh>
    <rPh sb="254" eb="255">
      <t>レイ</t>
    </rPh>
    <rPh sb="255" eb="256">
      <t>ワ</t>
    </rPh>
    <rPh sb="257" eb="259">
      <t>ネンド</t>
    </rPh>
    <rPh sb="262" eb="265">
      <t>ケイカクテキ</t>
    </rPh>
    <rPh sb="266" eb="268">
      <t>ジギョウ</t>
    </rPh>
    <rPh sb="269" eb="27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</si>
</sst>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0.85</c:v>
                </c:pt>
                <c:pt idx="3">
                  <c:v>1.04</c:v>
                </c:pt>
                <c:pt idx="4">
                  <c:v>0.63</c:v>
                </c:pt>
              </c:numCache>
            </c:numRef>
          </c:val>
          <c:extLst>
            <c:ext xmlns:c16="http://schemas.microsoft.com/office/drawing/2014/chart" uri="{C3380CC4-5D6E-409C-BE32-E72D297353CC}">
              <c16:uniqueId val="{00000000-C26B-43F1-A553-E83384FB3F46}"/>
            </c:ext>
          </c:extLst>
        </c:ser>
        <c:dLbls>
          <c:showLegendKey val="0"/>
          <c:showVal val="0"/>
          <c:showCatName val="0"/>
          <c:showSerName val="0"/>
          <c:showPercent val="0"/>
          <c:showBubbleSize val="0"/>
        </c:dLbls>
        <c:gapWidth val="150"/>
        <c:axId val="320630648"/>
        <c:axId val="32062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0.73</c:v>
                </c:pt>
                <c:pt idx="3">
                  <c:v>0.74</c:v>
                </c:pt>
                <c:pt idx="4">
                  <c:v>0.75</c:v>
                </c:pt>
              </c:numCache>
            </c:numRef>
          </c:val>
          <c:smooth val="0"/>
          <c:extLst>
            <c:ext xmlns:c16="http://schemas.microsoft.com/office/drawing/2014/chart" uri="{C3380CC4-5D6E-409C-BE32-E72D297353CC}">
              <c16:uniqueId val="{00000001-C26B-43F1-A553-E83384FB3F46}"/>
            </c:ext>
          </c:extLst>
        </c:ser>
        <c:dLbls>
          <c:showLegendKey val="0"/>
          <c:showVal val="0"/>
          <c:showCatName val="0"/>
          <c:showSerName val="0"/>
          <c:showPercent val="0"/>
          <c:showBubbleSize val="0"/>
        </c:dLbls>
        <c:marker val="1"/>
        <c:smooth val="0"/>
        <c:axId val="320630648"/>
        <c:axId val="320627512"/>
      </c:lineChart>
      <c:dateAx>
        <c:axId val="320630648"/>
        <c:scaling>
          <c:orientation val="minMax"/>
        </c:scaling>
        <c:delete val="1"/>
        <c:axPos val="b"/>
        <c:numFmt formatCode="ge" sourceLinked="1"/>
        <c:majorTickMark val="none"/>
        <c:minorTickMark val="none"/>
        <c:tickLblPos val="none"/>
        <c:crossAx val="320627512"/>
        <c:crosses val="autoZero"/>
        <c:auto val="1"/>
        <c:lblOffset val="100"/>
        <c:baseTimeUnit val="years"/>
      </c:dateAx>
      <c:valAx>
        <c:axId val="32062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3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63.03</c:v>
                </c:pt>
                <c:pt idx="3">
                  <c:v>64.08</c:v>
                </c:pt>
                <c:pt idx="4">
                  <c:v>65.25</c:v>
                </c:pt>
              </c:numCache>
            </c:numRef>
          </c:val>
          <c:extLst>
            <c:ext xmlns:c16="http://schemas.microsoft.com/office/drawing/2014/chart" uri="{C3380CC4-5D6E-409C-BE32-E72D297353CC}">
              <c16:uniqueId val="{00000000-43D6-4195-915C-7B91582EB277}"/>
            </c:ext>
          </c:extLst>
        </c:ser>
        <c:dLbls>
          <c:showLegendKey val="0"/>
          <c:showVal val="0"/>
          <c:showCatName val="0"/>
          <c:showSerName val="0"/>
          <c:showPercent val="0"/>
          <c:showBubbleSize val="0"/>
        </c:dLbls>
        <c:gapWidth val="150"/>
        <c:axId val="398575272"/>
        <c:axId val="39857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63.18</c:v>
                </c:pt>
                <c:pt idx="3">
                  <c:v>63.54</c:v>
                </c:pt>
                <c:pt idx="4">
                  <c:v>63.53</c:v>
                </c:pt>
              </c:numCache>
            </c:numRef>
          </c:val>
          <c:smooth val="0"/>
          <c:extLst>
            <c:ext xmlns:c16="http://schemas.microsoft.com/office/drawing/2014/chart" uri="{C3380CC4-5D6E-409C-BE32-E72D297353CC}">
              <c16:uniqueId val="{00000001-43D6-4195-915C-7B91582EB277}"/>
            </c:ext>
          </c:extLst>
        </c:ser>
        <c:dLbls>
          <c:showLegendKey val="0"/>
          <c:showVal val="0"/>
          <c:showCatName val="0"/>
          <c:showSerName val="0"/>
          <c:showPercent val="0"/>
          <c:showBubbleSize val="0"/>
        </c:dLbls>
        <c:marker val="1"/>
        <c:smooth val="0"/>
        <c:axId val="398575272"/>
        <c:axId val="398576840"/>
      </c:lineChart>
      <c:dateAx>
        <c:axId val="398575272"/>
        <c:scaling>
          <c:orientation val="minMax"/>
        </c:scaling>
        <c:delete val="1"/>
        <c:axPos val="b"/>
        <c:numFmt formatCode="ge" sourceLinked="1"/>
        <c:majorTickMark val="none"/>
        <c:minorTickMark val="none"/>
        <c:tickLblPos val="none"/>
        <c:crossAx val="398576840"/>
        <c:crosses val="autoZero"/>
        <c:auto val="1"/>
        <c:lblOffset val="100"/>
        <c:baseTimeUnit val="years"/>
      </c:dateAx>
      <c:valAx>
        <c:axId val="3985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7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84.59</c:v>
                </c:pt>
                <c:pt idx="3">
                  <c:v>83.22</c:v>
                </c:pt>
                <c:pt idx="4">
                  <c:v>82.53</c:v>
                </c:pt>
              </c:numCache>
            </c:numRef>
          </c:val>
          <c:extLst>
            <c:ext xmlns:c16="http://schemas.microsoft.com/office/drawing/2014/chart" uri="{C3380CC4-5D6E-409C-BE32-E72D297353CC}">
              <c16:uniqueId val="{00000000-B983-4527-ADAD-19C205C0A13E}"/>
            </c:ext>
          </c:extLst>
        </c:ser>
        <c:dLbls>
          <c:showLegendKey val="0"/>
          <c:showVal val="0"/>
          <c:showCatName val="0"/>
          <c:showSerName val="0"/>
          <c:showPercent val="0"/>
          <c:showBubbleSize val="0"/>
        </c:dLbls>
        <c:gapWidth val="150"/>
        <c:axId val="398576056"/>
        <c:axId val="3983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91.6</c:v>
                </c:pt>
                <c:pt idx="3">
                  <c:v>91.48</c:v>
                </c:pt>
                <c:pt idx="4">
                  <c:v>91.58</c:v>
                </c:pt>
              </c:numCache>
            </c:numRef>
          </c:val>
          <c:smooth val="0"/>
          <c:extLst>
            <c:ext xmlns:c16="http://schemas.microsoft.com/office/drawing/2014/chart" uri="{C3380CC4-5D6E-409C-BE32-E72D297353CC}">
              <c16:uniqueId val="{00000001-B983-4527-ADAD-19C205C0A13E}"/>
            </c:ext>
          </c:extLst>
        </c:ser>
        <c:dLbls>
          <c:showLegendKey val="0"/>
          <c:showVal val="0"/>
          <c:showCatName val="0"/>
          <c:showSerName val="0"/>
          <c:showPercent val="0"/>
          <c:showBubbleSize val="0"/>
        </c:dLbls>
        <c:marker val="1"/>
        <c:smooth val="0"/>
        <c:axId val="398576056"/>
        <c:axId val="398316704"/>
      </c:lineChart>
      <c:dateAx>
        <c:axId val="398576056"/>
        <c:scaling>
          <c:orientation val="minMax"/>
        </c:scaling>
        <c:delete val="1"/>
        <c:axPos val="b"/>
        <c:numFmt formatCode="ge" sourceLinked="1"/>
        <c:majorTickMark val="none"/>
        <c:minorTickMark val="none"/>
        <c:tickLblPos val="none"/>
        <c:crossAx val="398316704"/>
        <c:crosses val="autoZero"/>
        <c:auto val="1"/>
        <c:lblOffset val="100"/>
        <c:baseTimeUnit val="years"/>
      </c:dateAx>
      <c:valAx>
        <c:axId val="3983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7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111.67</c:v>
                </c:pt>
                <c:pt idx="3">
                  <c:v>112.3</c:v>
                </c:pt>
                <c:pt idx="4">
                  <c:v>108.88</c:v>
                </c:pt>
              </c:numCache>
            </c:numRef>
          </c:val>
          <c:extLst>
            <c:ext xmlns:c16="http://schemas.microsoft.com/office/drawing/2014/chart" uri="{C3380CC4-5D6E-409C-BE32-E72D297353CC}">
              <c16:uniqueId val="{00000000-DD0F-497E-99D9-71D98E86657D}"/>
            </c:ext>
          </c:extLst>
        </c:ser>
        <c:dLbls>
          <c:showLegendKey val="0"/>
          <c:showVal val="0"/>
          <c:showCatName val="0"/>
          <c:showSerName val="0"/>
          <c:showPercent val="0"/>
          <c:showBubbleSize val="0"/>
        </c:dLbls>
        <c:gapWidth val="150"/>
        <c:axId val="320629472"/>
        <c:axId val="3206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117.25</c:v>
                </c:pt>
                <c:pt idx="3">
                  <c:v>116.77</c:v>
                </c:pt>
                <c:pt idx="4">
                  <c:v>115.41</c:v>
                </c:pt>
              </c:numCache>
            </c:numRef>
          </c:val>
          <c:smooth val="0"/>
          <c:extLst>
            <c:ext xmlns:c16="http://schemas.microsoft.com/office/drawing/2014/chart" uri="{C3380CC4-5D6E-409C-BE32-E72D297353CC}">
              <c16:uniqueId val="{00000001-DD0F-497E-99D9-71D98E86657D}"/>
            </c:ext>
          </c:extLst>
        </c:ser>
        <c:dLbls>
          <c:showLegendKey val="0"/>
          <c:showVal val="0"/>
          <c:showCatName val="0"/>
          <c:showSerName val="0"/>
          <c:showPercent val="0"/>
          <c:showBubbleSize val="0"/>
        </c:dLbls>
        <c:marker val="1"/>
        <c:smooth val="0"/>
        <c:axId val="320629472"/>
        <c:axId val="320631040"/>
      </c:lineChart>
      <c:dateAx>
        <c:axId val="320629472"/>
        <c:scaling>
          <c:orientation val="minMax"/>
        </c:scaling>
        <c:delete val="1"/>
        <c:axPos val="b"/>
        <c:numFmt formatCode="ge" sourceLinked="1"/>
        <c:majorTickMark val="none"/>
        <c:minorTickMark val="none"/>
        <c:tickLblPos val="none"/>
        <c:crossAx val="320631040"/>
        <c:crosses val="autoZero"/>
        <c:auto val="1"/>
        <c:lblOffset val="100"/>
        <c:baseTimeUnit val="years"/>
      </c:dateAx>
      <c:valAx>
        <c:axId val="32063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6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47.22</c:v>
                </c:pt>
                <c:pt idx="3">
                  <c:v>47.84</c:v>
                </c:pt>
                <c:pt idx="4">
                  <c:v>48</c:v>
                </c:pt>
              </c:numCache>
            </c:numRef>
          </c:val>
          <c:extLst>
            <c:ext xmlns:c16="http://schemas.microsoft.com/office/drawing/2014/chart" uri="{C3380CC4-5D6E-409C-BE32-E72D297353CC}">
              <c16:uniqueId val="{00000000-B1F3-45C0-B928-F5EBCF48EE99}"/>
            </c:ext>
          </c:extLst>
        </c:ser>
        <c:dLbls>
          <c:showLegendKey val="0"/>
          <c:showVal val="0"/>
          <c:showCatName val="0"/>
          <c:showSerName val="0"/>
          <c:showPercent val="0"/>
          <c:showBubbleSize val="0"/>
        </c:dLbls>
        <c:gapWidth val="150"/>
        <c:axId val="398318664"/>
        <c:axId val="39831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49.1</c:v>
                </c:pt>
                <c:pt idx="3">
                  <c:v>49.66</c:v>
                </c:pt>
                <c:pt idx="4">
                  <c:v>50.41</c:v>
                </c:pt>
              </c:numCache>
            </c:numRef>
          </c:val>
          <c:smooth val="0"/>
          <c:extLst>
            <c:ext xmlns:c16="http://schemas.microsoft.com/office/drawing/2014/chart" uri="{C3380CC4-5D6E-409C-BE32-E72D297353CC}">
              <c16:uniqueId val="{00000001-B1F3-45C0-B928-F5EBCF48EE99}"/>
            </c:ext>
          </c:extLst>
        </c:ser>
        <c:dLbls>
          <c:showLegendKey val="0"/>
          <c:showVal val="0"/>
          <c:showCatName val="0"/>
          <c:showSerName val="0"/>
          <c:showPercent val="0"/>
          <c:showBubbleSize val="0"/>
        </c:dLbls>
        <c:marker val="1"/>
        <c:smooth val="0"/>
        <c:axId val="398318664"/>
        <c:axId val="398314352"/>
      </c:lineChart>
      <c:dateAx>
        <c:axId val="398318664"/>
        <c:scaling>
          <c:orientation val="minMax"/>
        </c:scaling>
        <c:delete val="1"/>
        <c:axPos val="b"/>
        <c:numFmt formatCode="ge" sourceLinked="1"/>
        <c:majorTickMark val="none"/>
        <c:minorTickMark val="none"/>
        <c:tickLblPos val="none"/>
        <c:crossAx val="398314352"/>
        <c:crosses val="autoZero"/>
        <c:auto val="1"/>
        <c:lblOffset val="100"/>
        <c:baseTimeUnit val="years"/>
      </c:dateAx>
      <c:valAx>
        <c:axId val="39831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1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13.05</c:v>
                </c:pt>
                <c:pt idx="3">
                  <c:v>13.18</c:v>
                </c:pt>
                <c:pt idx="4">
                  <c:v>8.68</c:v>
                </c:pt>
              </c:numCache>
            </c:numRef>
          </c:val>
          <c:extLst>
            <c:ext xmlns:c16="http://schemas.microsoft.com/office/drawing/2014/chart" uri="{C3380CC4-5D6E-409C-BE32-E72D297353CC}">
              <c16:uniqueId val="{00000000-A6D3-41BC-843E-E3E78290A1E8}"/>
            </c:ext>
          </c:extLst>
        </c:ser>
        <c:dLbls>
          <c:showLegendKey val="0"/>
          <c:showVal val="0"/>
          <c:showCatName val="0"/>
          <c:showSerName val="0"/>
          <c:showPercent val="0"/>
          <c:showBubbleSize val="0"/>
        </c:dLbls>
        <c:gapWidth val="150"/>
        <c:axId val="398319448"/>
        <c:axId val="3983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17.420000000000002</c:v>
                </c:pt>
                <c:pt idx="3">
                  <c:v>18.940000000000001</c:v>
                </c:pt>
                <c:pt idx="4">
                  <c:v>20.36</c:v>
                </c:pt>
              </c:numCache>
            </c:numRef>
          </c:val>
          <c:smooth val="0"/>
          <c:extLst>
            <c:ext xmlns:c16="http://schemas.microsoft.com/office/drawing/2014/chart" uri="{C3380CC4-5D6E-409C-BE32-E72D297353CC}">
              <c16:uniqueId val="{00000001-A6D3-41BC-843E-E3E78290A1E8}"/>
            </c:ext>
          </c:extLst>
        </c:ser>
        <c:dLbls>
          <c:showLegendKey val="0"/>
          <c:showVal val="0"/>
          <c:showCatName val="0"/>
          <c:showSerName val="0"/>
          <c:showPercent val="0"/>
          <c:showBubbleSize val="0"/>
        </c:dLbls>
        <c:marker val="1"/>
        <c:smooth val="0"/>
        <c:axId val="398319448"/>
        <c:axId val="398320232"/>
      </c:lineChart>
      <c:dateAx>
        <c:axId val="398319448"/>
        <c:scaling>
          <c:orientation val="minMax"/>
        </c:scaling>
        <c:delete val="1"/>
        <c:axPos val="b"/>
        <c:numFmt formatCode="ge" sourceLinked="1"/>
        <c:majorTickMark val="none"/>
        <c:minorTickMark val="none"/>
        <c:tickLblPos val="none"/>
        <c:crossAx val="398320232"/>
        <c:crosses val="autoZero"/>
        <c:auto val="1"/>
        <c:lblOffset val="100"/>
        <c:baseTimeUnit val="years"/>
      </c:dateAx>
      <c:valAx>
        <c:axId val="3983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1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E0-41E9-85E4-F46E2A9422DB}"/>
            </c:ext>
          </c:extLst>
        </c:ser>
        <c:dLbls>
          <c:showLegendKey val="0"/>
          <c:showVal val="0"/>
          <c:showCatName val="0"/>
          <c:showSerName val="0"/>
          <c:showPercent val="0"/>
          <c:showBubbleSize val="0"/>
        </c:dLbls>
        <c:gapWidth val="150"/>
        <c:axId val="398316312"/>
        <c:axId val="39831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7E0-41E9-85E4-F46E2A9422DB}"/>
            </c:ext>
          </c:extLst>
        </c:ser>
        <c:dLbls>
          <c:showLegendKey val="0"/>
          <c:showVal val="0"/>
          <c:showCatName val="0"/>
          <c:showSerName val="0"/>
          <c:showPercent val="0"/>
          <c:showBubbleSize val="0"/>
        </c:dLbls>
        <c:marker val="1"/>
        <c:smooth val="0"/>
        <c:axId val="398316312"/>
        <c:axId val="398314744"/>
      </c:lineChart>
      <c:dateAx>
        <c:axId val="398316312"/>
        <c:scaling>
          <c:orientation val="minMax"/>
        </c:scaling>
        <c:delete val="1"/>
        <c:axPos val="b"/>
        <c:numFmt formatCode="ge" sourceLinked="1"/>
        <c:majorTickMark val="none"/>
        <c:minorTickMark val="none"/>
        <c:tickLblPos val="none"/>
        <c:crossAx val="398314744"/>
        <c:crosses val="autoZero"/>
        <c:auto val="1"/>
        <c:lblOffset val="100"/>
        <c:baseTimeUnit val="years"/>
      </c:dateAx>
      <c:valAx>
        <c:axId val="398314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31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232.96</c:v>
                </c:pt>
                <c:pt idx="3">
                  <c:v>202.65</c:v>
                </c:pt>
                <c:pt idx="4">
                  <c:v>182.38</c:v>
                </c:pt>
              </c:numCache>
            </c:numRef>
          </c:val>
          <c:extLst>
            <c:ext xmlns:c16="http://schemas.microsoft.com/office/drawing/2014/chart" uri="{C3380CC4-5D6E-409C-BE32-E72D297353CC}">
              <c16:uniqueId val="{00000000-A827-48C5-A47E-842C7504645B}"/>
            </c:ext>
          </c:extLst>
        </c:ser>
        <c:dLbls>
          <c:showLegendKey val="0"/>
          <c:showVal val="0"/>
          <c:showCatName val="0"/>
          <c:showSerName val="0"/>
          <c:showPercent val="0"/>
          <c:showBubbleSize val="0"/>
        </c:dLbls>
        <c:gapWidth val="150"/>
        <c:axId val="398315528"/>
        <c:axId val="3985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249.08</c:v>
                </c:pt>
                <c:pt idx="3">
                  <c:v>254.05</c:v>
                </c:pt>
                <c:pt idx="4">
                  <c:v>258.22000000000003</c:v>
                </c:pt>
              </c:numCache>
            </c:numRef>
          </c:val>
          <c:smooth val="0"/>
          <c:extLst>
            <c:ext xmlns:c16="http://schemas.microsoft.com/office/drawing/2014/chart" uri="{C3380CC4-5D6E-409C-BE32-E72D297353CC}">
              <c16:uniqueId val="{00000001-A827-48C5-A47E-842C7504645B}"/>
            </c:ext>
          </c:extLst>
        </c:ser>
        <c:dLbls>
          <c:showLegendKey val="0"/>
          <c:showVal val="0"/>
          <c:showCatName val="0"/>
          <c:showSerName val="0"/>
          <c:showPercent val="0"/>
          <c:showBubbleSize val="0"/>
        </c:dLbls>
        <c:marker val="1"/>
        <c:smooth val="0"/>
        <c:axId val="398315528"/>
        <c:axId val="398573312"/>
      </c:lineChart>
      <c:dateAx>
        <c:axId val="398315528"/>
        <c:scaling>
          <c:orientation val="minMax"/>
        </c:scaling>
        <c:delete val="1"/>
        <c:axPos val="b"/>
        <c:numFmt formatCode="ge" sourceLinked="1"/>
        <c:majorTickMark val="none"/>
        <c:minorTickMark val="none"/>
        <c:tickLblPos val="none"/>
        <c:crossAx val="398573312"/>
        <c:crosses val="autoZero"/>
        <c:auto val="1"/>
        <c:lblOffset val="100"/>
        <c:baseTimeUnit val="years"/>
      </c:dateAx>
      <c:valAx>
        <c:axId val="39857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31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287.06</c:v>
                </c:pt>
                <c:pt idx="3">
                  <c:v>279.72000000000003</c:v>
                </c:pt>
                <c:pt idx="4">
                  <c:v>282.31</c:v>
                </c:pt>
              </c:numCache>
            </c:numRef>
          </c:val>
          <c:extLst>
            <c:ext xmlns:c16="http://schemas.microsoft.com/office/drawing/2014/chart" uri="{C3380CC4-5D6E-409C-BE32-E72D297353CC}">
              <c16:uniqueId val="{00000000-C27B-451D-941B-B4EE046FCC9B}"/>
            </c:ext>
          </c:extLst>
        </c:ser>
        <c:dLbls>
          <c:showLegendKey val="0"/>
          <c:showVal val="0"/>
          <c:showCatName val="0"/>
          <c:showSerName val="0"/>
          <c:showPercent val="0"/>
          <c:showBubbleSize val="0"/>
        </c:dLbls>
        <c:gapWidth val="150"/>
        <c:axId val="398570960"/>
        <c:axId val="3985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266.66000000000003</c:v>
                </c:pt>
                <c:pt idx="3">
                  <c:v>258.63</c:v>
                </c:pt>
                <c:pt idx="4">
                  <c:v>255.12</c:v>
                </c:pt>
              </c:numCache>
            </c:numRef>
          </c:val>
          <c:smooth val="0"/>
          <c:extLst>
            <c:ext xmlns:c16="http://schemas.microsoft.com/office/drawing/2014/chart" uri="{C3380CC4-5D6E-409C-BE32-E72D297353CC}">
              <c16:uniqueId val="{00000001-C27B-451D-941B-B4EE046FCC9B}"/>
            </c:ext>
          </c:extLst>
        </c:ser>
        <c:dLbls>
          <c:showLegendKey val="0"/>
          <c:showVal val="0"/>
          <c:showCatName val="0"/>
          <c:showSerName val="0"/>
          <c:showPercent val="0"/>
          <c:showBubbleSize val="0"/>
        </c:dLbls>
        <c:marker val="1"/>
        <c:smooth val="0"/>
        <c:axId val="398570960"/>
        <c:axId val="398574880"/>
      </c:lineChart>
      <c:dateAx>
        <c:axId val="398570960"/>
        <c:scaling>
          <c:orientation val="minMax"/>
        </c:scaling>
        <c:delete val="1"/>
        <c:axPos val="b"/>
        <c:numFmt formatCode="ge" sourceLinked="1"/>
        <c:majorTickMark val="none"/>
        <c:minorTickMark val="none"/>
        <c:tickLblPos val="none"/>
        <c:crossAx val="398574880"/>
        <c:crosses val="autoZero"/>
        <c:auto val="1"/>
        <c:lblOffset val="100"/>
        <c:baseTimeUnit val="years"/>
      </c:dateAx>
      <c:valAx>
        <c:axId val="39857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57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107.36</c:v>
                </c:pt>
                <c:pt idx="3">
                  <c:v>107.9</c:v>
                </c:pt>
                <c:pt idx="4">
                  <c:v>104.41</c:v>
                </c:pt>
              </c:numCache>
            </c:numRef>
          </c:val>
          <c:extLst>
            <c:ext xmlns:c16="http://schemas.microsoft.com/office/drawing/2014/chart" uri="{C3380CC4-5D6E-409C-BE32-E72D297353CC}">
              <c16:uniqueId val="{00000000-E5B3-4009-8A99-66444D846218}"/>
            </c:ext>
          </c:extLst>
        </c:ser>
        <c:dLbls>
          <c:showLegendKey val="0"/>
          <c:showVal val="0"/>
          <c:showCatName val="0"/>
          <c:showSerName val="0"/>
          <c:showPercent val="0"/>
          <c:showBubbleSize val="0"/>
        </c:dLbls>
        <c:gapWidth val="150"/>
        <c:axId val="398573704"/>
        <c:axId val="39857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110.87</c:v>
                </c:pt>
                <c:pt idx="3">
                  <c:v>110.3</c:v>
                </c:pt>
                <c:pt idx="4">
                  <c:v>109.12</c:v>
                </c:pt>
              </c:numCache>
            </c:numRef>
          </c:val>
          <c:smooth val="0"/>
          <c:extLst>
            <c:ext xmlns:c16="http://schemas.microsoft.com/office/drawing/2014/chart" uri="{C3380CC4-5D6E-409C-BE32-E72D297353CC}">
              <c16:uniqueId val="{00000001-E5B3-4009-8A99-66444D846218}"/>
            </c:ext>
          </c:extLst>
        </c:ser>
        <c:dLbls>
          <c:showLegendKey val="0"/>
          <c:showVal val="0"/>
          <c:showCatName val="0"/>
          <c:showSerName val="0"/>
          <c:showPercent val="0"/>
          <c:showBubbleSize val="0"/>
        </c:dLbls>
        <c:marker val="1"/>
        <c:smooth val="0"/>
        <c:axId val="398573704"/>
        <c:axId val="398572136"/>
      </c:lineChart>
      <c:dateAx>
        <c:axId val="398573704"/>
        <c:scaling>
          <c:orientation val="minMax"/>
        </c:scaling>
        <c:delete val="1"/>
        <c:axPos val="b"/>
        <c:numFmt formatCode="ge" sourceLinked="1"/>
        <c:majorTickMark val="none"/>
        <c:minorTickMark val="none"/>
        <c:tickLblPos val="none"/>
        <c:crossAx val="398572136"/>
        <c:crosses val="autoZero"/>
        <c:auto val="1"/>
        <c:lblOffset val="100"/>
        <c:baseTimeUnit val="years"/>
      </c:dateAx>
      <c:valAx>
        <c:axId val="39857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142.97999999999999</c:v>
                </c:pt>
                <c:pt idx="3">
                  <c:v>142.66999999999999</c:v>
                </c:pt>
                <c:pt idx="4">
                  <c:v>147.79</c:v>
                </c:pt>
              </c:numCache>
            </c:numRef>
          </c:val>
          <c:extLst>
            <c:ext xmlns:c16="http://schemas.microsoft.com/office/drawing/2014/chart" uri="{C3380CC4-5D6E-409C-BE32-E72D297353CC}">
              <c16:uniqueId val="{00000000-FCC6-4041-9A81-ECC32D2A78FD}"/>
            </c:ext>
          </c:extLst>
        </c:ser>
        <c:dLbls>
          <c:showLegendKey val="0"/>
          <c:showVal val="0"/>
          <c:showCatName val="0"/>
          <c:showSerName val="0"/>
          <c:showPercent val="0"/>
          <c:showBubbleSize val="0"/>
        </c:dLbls>
        <c:gapWidth val="150"/>
        <c:axId val="398572920"/>
        <c:axId val="39857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150.54</c:v>
                </c:pt>
                <c:pt idx="3">
                  <c:v>151.85</c:v>
                </c:pt>
                <c:pt idx="4">
                  <c:v>153.88</c:v>
                </c:pt>
              </c:numCache>
            </c:numRef>
          </c:val>
          <c:smooth val="0"/>
          <c:extLst>
            <c:ext xmlns:c16="http://schemas.microsoft.com/office/drawing/2014/chart" uri="{C3380CC4-5D6E-409C-BE32-E72D297353CC}">
              <c16:uniqueId val="{00000001-FCC6-4041-9A81-ECC32D2A78FD}"/>
            </c:ext>
          </c:extLst>
        </c:ser>
        <c:dLbls>
          <c:showLegendKey val="0"/>
          <c:showVal val="0"/>
          <c:showCatName val="0"/>
          <c:showSerName val="0"/>
          <c:showPercent val="0"/>
          <c:showBubbleSize val="0"/>
        </c:dLbls>
        <c:marker val="1"/>
        <c:smooth val="0"/>
        <c:axId val="398572920"/>
        <c:axId val="398574096"/>
      </c:lineChart>
      <c:dateAx>
        <c:axId val="398572920"/>
        <c:scaling>
          <c:orientation val="minMax"/>
        </c:scaling>
        <c:delete val="1"/>
        <c:axPos val="b"/>
        <c:numFmt formatCode="ge" sourceLinked="1"/>
        <c:majorTickMark val="none"/>
        <c:minorTickMark val="none"/>
        <c:tickLblPos val="none"/>
        <c:crossAx val="398574096"/>
        <c:crosses val="autoZero"/>
        <c:auto val="1"/>
        <c:lblOffset val="100"/>
        <c:baseTimeUnit val="years"/>
      </c:dateAx>
      <c:valAx>
        <c:axId val="39857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7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群馬東部水道企業団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その他</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70.25</v>
      </c>
      <c r="J10" s="52"/>
      <c r="K10" s="52"/>
      <c r="L10" s="52"/>
      <c r="M10" s="52"/>
      <c r="N10" s="52"/>
      <c r="O10" s="63"/>
      <c r="P10" s="53">
        <f>データ!$P$6</f>
        <v>99.36</v>
      </c>
      <c r="Q10" s="53"/>
      <c r="R10" s="53"/>
      <c r="S10" s="53"/>
      <c r="T10" s="53"/>
      <c r="U10" s="53"/>
      <c r="V10" s="53"/>
      <c r="W10" s="60">
        <f>データ!$Q$6</f>
        <v>2214</v>
      </c>
      <c r="X10" s="60"/>
      <c r="Y10" s="60"/>
      <c r="Z10" s="60"/>
      <c r="AA10" s="60"/>
      <c r="AB10" s="60"/>
      <c r="AC10" s="60"/>
      <c r="AD10" s="2"/>
      <c r="AE10" s="2"/>
      <c r="AF10" s="2"/>
      <c r="AG10" s="2"/>
      <c r="AH10" s="4"/>
      <c r="AI10" s="4"/>
      <c r="AJ10" s="4"/>
      <c r="AK10" s="4"/>
      <c r="AL10" s="60">
        <f>データ!$U$6</f>
        <v>453453</v>
      </c>
      <c r="AM10" s="60"/>
      <c r="AN10" s="60"/>
      <c r="AO10" s="60"/>
      <c r="AP10" s="60"/>
      <c r="AQ10" s="60"/>
      <c r="AR10" s="60"/>
      <c r="AS10" s="60"/>
      <c r="AT10" s="51">
        <f>データ!$V$6</f>
        <v>423.2</v>
      </c>
      <c r="AU10" s="52"/>
      <c r="AV10" s="52"/>
      <c r="AW10" s="52"/>
      <c r="AX10" s="52"/>
      <c r="AY10" s="52"/>
      <c r="AZ10" s="52"/>
      <c r="BA10" s="52"/>
      <c r="BB10" s="53">
        <f>データ!$W$6</f>
        <v>1071.49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GA+BBwp6+/kXcJRr1r6efiITX3MUwK2FS5hw96BW5vZlt5sLuONHnmWsBGKTsUlk/s3Uld5pG/e3wQl+o0nIQ==" saltValue="coBYXTmCL8+G9EdEOccw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109193</v>
      </c>
      <c r="D6" s="34">
        <f t="shared" si="3"/>
        <v>46</v>
      </c>
      <c r="E6" s="34">
        <f t="shared" si="3"/>
        <v>1</v>
      </c>
      <c r="F6" s="34">
        <f t="shared" si="3"/>
        <v>0</v>
      </c>
      <c r="G6" s="34">
        <f t="shared" si="3"/>
        <v>1</v>
      </c>
      <c r="H6" s="34" t="str">
        <f t="shared" si="3"/>
        <v>群馬県　群馬東部水道企業団</v>
      </c>
      <c r="I6" s="34" t="str">
        <f t="shared" si="3"/>
        <v>法適用</v>
      </c>
      <c r="J6" s="34" t="str">
        <f t="shared" si="3"/>
        <v>水道事業</v>
      </c>
      <c r="K6" s="34" t="str">
        <f t="shared" si="3"/>
        <v>末端給水事業</v>
      </c>
      <c r="L6" s="34" t="str">
        <f t="shared" si="3"/>
        <v>A1</v>
      </c>
      <c r="M6" s="34" t="str">
        <f t="shared" si="3"/>
        <v>その他</v>
      </c>
      <c r="N6" s="35" t="str">
        <f t="shared" si="3"/>
        <v>-</v>
      </c>
      <c r="O6" s="35">
        <f t="shared" si="3"/>
        <v>70.25</v>
      </c>
      <c r="P6" s="35">
        <f t="shared" si="3"/>
        <v>99.36</v>
      </c>
      <c r="Q6" s="35">
        <f t="shared" si="3"/>
        <v>2214</v>
      </c>
      <c r="R6" s="35" t="str">
        <f t="shared" si="3"/>
        <v>-</v>
      </c>
      <c r="S6" s="35" t="str">
        <f t="shared" si="3"/>
        <v>-</v>
      </c>
      <c r="T6" s="35" t="str">
        <f t="shared" si="3"/>
        <v>-</v>
      </c>
      <c r="U6" s="35">
        <f t="shared" si="3"/>
        <v>453453</v>
      </c>
      <c r="V6" s="35">
        <f t="shared" si="3"/>
        <v>423.2</v>
      </c>
      <c r="W6" s="35">
        <f t="shared" si="3"/>
        <v>1071.49</v>
      </c>
      <c r="X6" s="36" t="str">
        <f>IF(X7="",NA(),X7)</f>
        <v>-</v>
      </c>
      <c r="Y6" s="36" t="str">
        <f t="shared" ref="Y6:AG6" si="4">IF(Y7="",NA(),Y7)</f>
        <v>-</v>
      </c>
      <c r="Z6" s="36">
        <f t="shared" si="4"/>
        <v>111.67</v>
      </c>
      <c r="AA6" s="36">
        <f t="shared" si="4"/>
        <v>112.3</v>
      </c>
      <c r="AB6" s="36">
        <f t="shared" si="4"/>
        <v>108.88</v>
      </c>
      <c r="AC6" s="36" t="str">
        <f t="shared" si="4"/>
        <v>-</v>
      </c>
      <c r="AD6" s="36" t="str">
        <f t="shared" si="4"/>
        <v>-</v>
      </c>
      <c r="AE6" s="36">
        <f t="shared" si="4"/>
        <v>117.25</v>
      </c>
      <c r="AF6" s="36">
        <f t="shared" si="4"/>
        <v>116.77</v>
      </c>
      <c r="AG6" s="36">
        <f t="shared" si="4"/>
        <v>115.41</v>
      </c>
      <c r="AH6" s="35" t="str">
        <f>IF(AH7="","",IF(AH7="-","【-】","【"&amp;SUBSTITUTE(TEXT(AH7,"#,##0.00"),"-","△")&amp;"】"))</f>
        <v>【112.83】</v>
      </c>
      <c r="AI6" s="36" t="str">
        <f>IF(AI7="",NA(),AI7)</f>
        <v>-</v>
      </c>
      <c r="AJ6" s="36" t="str">
        <f t="shared" ref="AJ6:AR6" si="5">IF(AJ7="",NA(),AJ7)</f>
        <v>-</v>
      </c>
      <c r="AK6" s="35">
        <f t="shared" si="5"/>
        <v>0</v>
      </c>
      <c r="AL6" s="35">
        <f t="shared" si="5"/>
        <v>0</v>
      </c>
      <c r="AM6" s="35">
        <f t="shared" si="5"/>
        <v>0</v>
      </c>
      <c r="AN6" s="36" t="str">
        <f t="shared" si="5"/>
        <v>-</v>
      </c>
      <c r="AO6" s="36" t="str">
        <f t="shared" si="5"/>
        <v>-</v>
      </c>
      <c r="AP6" s="35">
        <f t="shared" si="5"/>
        <v>0</v>
      </c>
      <c r="AQ6" s="35">
        <f t="shared" si="5"/>
        <v>0</v>
      </c>
      <c r="AR6" s="35">
        <f t="shared" si="5"/>
        <v>0</v>
      </c>
      <c r="AS6" s="35" t="str">
        <f>IF(AS7="","",IF(AS7="-","【-】","【"&amp;SUBSTITUTE(TEXT(AS7,"#,##0.00"),"-","△")&amp;"】"))</f>
        <v>【1.05】</v>
      </c>
      <c r="AT6" s="36" t="str">
        <f>IF(AT7="",NA(),AT7)</f>
        <v>-</v>
      </c>
      <c r="AU6" s="36" t="str">
        <f t="shared" ref="AU6:BC6" si="6">IF(AU7="",NA(),AU7)</f>
        <v>-</v>
      </c>
      <c r="AV6" s="36">
        <f t="shared" si="6"/>
        <v>232.96</v>
      </c>
      <c r="AW6" s="36">
        <f t="shared" si="6"/>
        <v>202.65</v>
      </c>
      <c r="AX6" s="36">
        <f t="shared" si="6"/>
        <v>182.38</v>
      </c>
      <c r="AY6" s="36" t="str">
        <f t="shared" si="6"/>
        <v>-</v>
      </c>
      <c r="AZ6" s="36" t="str">
        <f t="shared" si="6"/>
        <v>-</v>
      </c>
      <c r="BA6" s="36">
        <f t="shared" si="6"/>
        <v>249.08</v>
      </c>
      <c r="BB6" s="36">
        <f t="shared" si="6"/>
        <v>254.05</v>
      </c>
      <c r="BC6" s="36">
        <f t="shared" si="6"/>
        <v>258.22000000000003</v>
      </c>
      <c r="BD6" s="35" t="str">
        <f>IF(BD7="","",IF(BD7="-","【-】","【"&amp;SUBSTITUTE(TEXT(BD7,"#,##0.00"),"-","△")&amp;"】"))</f>
        <v>【261.93】</v>
      </c>
      <c r="BE6" s="36" t="str">
        <f>IF(BE7="",NA(),BE7)</f>
        <v>-</v>
      </c>
      <c r="BF6" s="36" t="str">
        <f t="shared" ref="BF6:BN6" si="7">IF(BF7="",NA(),BF7)</f>
        <v>-</v>
      </c>
      <c r="BG6" s="36">
        <f t="shared" si="7"/>
        <v>287.06</v>
      </c>
      <c r="BH6" s="36">
        <f t="shared" si="7"/>
        <v>279.72000000000003</v>
      </c>
      <c r="BI6" s="36">
        <f t="shared" si="7"/>
        <v>282.31</v>
      </c>
      <c r="BJ6" s="36" t="str">
        <f t="shared" si="7"/>
        <v>-</v>
      </c>
      <c r="BK6" s="36" t="str">
        <f t="shared" si="7"/>
        <v>-</v>
      </c>
      <c r="BL6" s="36">
        <f t="shared" si="7"/>
        <v>266.66000000000003</v>
      </c>
      <c r="BM6" s="36">
        <f t="shared" si="7"/>
        <v>258.63</v>
      </c>
      <c r="BN6" s="36">
        <f t="shared" si="7"/>
        <v>255.12</v>
      </c>
      <c r="BO6" s="35" t="str">
        <f>IF(BO7="","",IF(BO7="-","【-】","【"&amp;SUBSTITUTE(TEXT(BO7,"#,##0.00"),"-","△")&amp;"】"))</f>
        <v>【270.46】</v>
      </c>
      <c r="BP6" s="36" t="str">
        <f>IF(BP7="",NA(),BP7)</f>
        <v>-</v>
      </c>
      <c r="BQ6" s="36" t="str">
        <f t="shared" ref="BQ6:BY6" si="8">IF(BQ7="",NA(),BQ7)</f>
        <v>-</v>
      </c>
      <c r="BR6" s="36">
        <f t="shared" si="8"/>
        <v>107.36</v>
      </c>
      <c r="BS6" s="36">
        <f t="shared" si="8"/>
        <v>107.9</v>
      </c>
      <c r="BT6" s="36">
        <f t="shared" si="8"/>
        <v>104.41</v>
      </c>
      <c r="BU6" s="36" t="str">
        <f t="shared" si="8"/>
        <v>-</v>
      </c>
      <c r="BV6" s="36" t="str">
        <f t="shared" si="8"/>
        <v>-</v>
      </c>
      <c r="BW6" s="36">
        <f t="shared" si="8"/>
        <v>110.87</v>
      </c>
      <c r="BX6" s="36">
        <f t="shared" si="8"/>
        <v>110.3</v>
      </c>
      <c r="BY6" s="36">
        <f t="shared" si="8"/>
        <v>109.12</v>
      </c>
      <c r="BZ6" s="35" t="str">
        <f>IF(BZ7="","",IF(BZ7="-","【-】","【"&amp;SUBSTITUTE(TEXT(BZ7,"#,##0.00"),"-","△")&amp;"】"))</f>
        <v>【103.91】</v>
      </c>
      <c r="CA6" s="36" t="str">
        <f>IF(CA7="",NA(),CA7)</f>
        <v>-</v>
      </c>
      <c r="CB6" s="36" t="str">
        <f t="shared" ref="CB6:CJ6" si="9">IF(CB7="",NA(),CB7)</f>
        <v>-</v>
      </c>
      <c r="CC6" s="36">
        <f t="shared" si="9"/>
        <v>142.97999999999999</v>
      </c>
      <c r="CD6" s="36">
        <f t="shared" si="9"/>
        <v>142.66999999999999</v>
      </c>
      <c r="CE6" s="36">
        <f t="shared" si="9"/>
        <v>147.79</v>
      </c>
      <c r="CF6" s="36" t="str">
        <f t="shared" si="9"/>
        <v>-</v>
      </c>
      <c r="CG6" s="36" t="str">
        <f t="shared" si="9"/>
        <v>-</v>
      </c>
      <c r="CH6" s="36">
        <f t="shared" si="9"/>
        <v>150.54</v>
      </c>
      <c r="CI6" s="36">
        <f t="shared" si="9"/>
        <v>151.85</v>
      </c>
      <c r="CJ6" s="36">
        <f t="shared" si="9"/>
        <v>153.88</v>
      </c>
      <c r="CK6" s="35" t="str">
        <f>IF(CK7="","",IF(CK7="-","【-】","【"&amp;SUBSTITUTE(TEXT(CK7,"#,##0.00"),"-","△")&amp;"】"))</f>
        <v>【167.11】</v>
      </c>
      <c r="CL6" s="36" t="str">
        <f>IF(CL7="",NA(),CL7)</f>
        <v>-</v>
      </c>
      <c r="CM6" s="36" t="str">
        <f t="shared" ref="CM6:CU6" si="10">IF(CM7="",NA(),CM7)</f>
        <v>-</v>
      </c>
      <c r="CN6" s="36">
        <f t="shared" si="10"/>
        <v>63.03</v>
      </c>
      <c r="CO6" s="36">
        <f t="shared" si="10"/>
        <v>64.08</v>
      </c>
      <c r="CP6" s="36">
        <f t="shared" si="10"/>
        <v>65.25</v>
      </c>
      <c r="CQ6" s="36" t="str">
        <f t="shared" si="10"/>
        <v>-</v>
      </c>
      <c r="CR6" s="36" t="str">
        <f t="shared" si="10"/>
        <v>-</v>
      </c>
      <c r="CS6" s="36">
        <f t="shared" si="10"/>
        <v>63.18</v>
      </c>
      <c r="CT6" s="36">
        <f t="shared" si="10"/>
        <v>63.54</v>
      </c>
      <c r="CU6" s="36">
        <f t="shared" si="10"/>
        <v>63.53</v>
      </c>
      <c r="CV6" s="35" t="str">
        <f>IF(CV7="","",IF(CV7="-","【-】","【"&amp;SUBSTITUTE(TEXT(CV7,"#,##0.00"),"-","△")&amp;"】"))</f>
        <v>【60.27】</v>
      </c>
      <c r="CW6" s="36" t="str">
        <f>IF(CW7="",NA(),CW7)</f>
        <v>-</v>
      </c>
      <c r="CX6" s="36" t="str">
        <f t="shared" ref="CX6:DF6" si="11">IF(CX7="",NA(),CX7)</f>
        <v>-</v>
      </c>
      <c r="CY6" s="36">
        <f t="shared" si="11"/>
        <v>84.59</v>
      </c>
      <c r="CZ6" s="36">
        <f t="shared" si="11"/>
        <v>83.22</v>
      </c>
      <c r="DA6" s="36">
        <f t="shared" si="11"/>
        <v>82.53</v>
      </c>
      <c r="DB6" s="36" t="str">
        <f t="shared" si="11"/>
        <v>-</v>
      </c>
      <c r="DC6" s="36" t="str">
        <f t="shared" si="11"/>
        <v>-</v>
      </c>
      <c r="DD6" s="36">
        <f t="shared" si="11"/>
        <v>91.6</v>
      </c>
      <c r="DE6" s="36">
        <f t="shared" si="11"/>
        <v>91.48</v>
      </c>
      <c r="DF6" s="36">
        <f t="shared" si="11"/>
        <v>91.58</v>
      </c>
      <c r="DG6" s="35" t="str">
        <f>IF(DG7="","",IF(DG7="-","【-】","【"&amp;SUBSTITUTE(TEXT(DG7,"#,##0.00"),"-","△")&amp;"】"))</f>
        <v>【89.92】</v>
      </c>
      <c r="DH6" s="36" t="str">
        <f>IF(DH7="",NA(),DH7)</f>
        <v>-</v>
      </c>
      <c r="DI6" s="36" t="str">
        <f t="shared" ref="DI6:DQ6" si="12">IF(DI7="",NA(),DI7)</f>
        <v>-</v>
      </c>
      <c r="DJ6" s="36">
        <f t="shared" si="12"/>
        <v>47.22</v>
      </c>
      <c r="DK6" s="36">
        <f t="shared" si="12"/>
        <v>47.84</v>
      </c>
      <c r="DL6" s="36">
        <f t="shared" si="12"/>
        <v>48</v>
      </c>
      <c r="DM6" s="36" t="str">
        <f t="shared" si="12"/>
        <v>-</v>
      </c>
      <c r="DN6" s="36" t="str">
        <f t="shared" si="12"/>
        <v>-</v>
      </c>
      <c r="DO6" s="36">
        <f t="shared" si="12"/>
        <v>49.1</v>
      </c>
      <c r="DP6" s="36">
        <f t="shared" si="12"/>
        <v>49.66</v>
      </c>
      <c r="DQ6" s="36">
        <f t="shared" si="12"/>
        <v>50.41</v>
      </c>
      <c r="DR6" s="35" t="str">
        <f>IF(DR7="","",IF(DR7="-","【-】","【"&amp;SUBSTITUTE(TEXT(DR7,"#,##0.00"),"-","△")&amp;"】"))</f>
        <v>【48.85】</v>
      </c>
      <c r="DS6" s="36" t="str">
        <f>IF(DS7="",NA(),DS7)</f>
        <v>-</v>
      </c>
      <c r="DT6" s="36" t="str">
        <f t="shared" ref="DT6:EB6" si="13">IF(DT7="",NA(),DT7)</f>
        <v>-</v>
      </c>
      <c r="DU6" s="36">
        <f t="shared" si="13"/>
        <v>13.05</v>
      </c>
      <c r="DV6" s="36">
        <f t="shared" si="13"/>
        <v>13.18</v>
      </c>
      <c r="DW6" s="36">
        <f t="shared" si="13"/>
        <v>8.68</v>
      </c>
      <c r="DX6" s="36" t="str">
        <f t="shared" si="13"/>
        <v>-</v>
      </c>
      <c r="DY6" s="36" t="str">
        <f t="shared" si="13"/>
        <v>-</v>
      </c>
      <c r="DZ6" s="36">
        <f t="shared" si="13"/>
        <v>17.420000000000002</v>
      </c>
      <c r="EA6" s="36">
        <f t="shared" si="13"/>
        <v>18.940000000000001</v>
      </c>
      <c r="EB6" s="36">
        <f t="shared" si="13"/>
        <v>20.36</v>
      </c>
      <c r="EC6" s="35" t="str">
        <f>IF(EC7="","",IF(EC7="-","【-】","【"&amp;SUBSTITUTE(TEXT(EC7,"#,##0.00"),"-","△")&amp;"】"))</f>
        <v>【17.80】</v>
      </c>
      <c r="ED6" s="36" t="str">
        <f>IF(ED7="",NA(),ED7)</f>
        <v>-</v>
      </c>
      <c r="EE6" s="36" t="str">
        <f t="shared" ref="EE6:EM6" si="14">IF(EE7="",NA(),EE7)</f>
        <v>-</v>
      </c>
      <c r="EF6" s="36">
        <f t="shared" si="14"/>
        <v>0.85</v>
      </c>
      <c r="EG6" s="36">
        <f t="shared" si="14"/>
        <v>1.04</v>
      </c>
      <c r="EH6" s="36">
        <f t="shared" si="14"/>
        <v>0.63</v>
      </c>
      <c r="EI6" s="36" t="str">
        <f t="shared" si="14"/>
        <v>-</v>
      </c>
      <c r="EJ6" s="36" t="str">
        <f t="shared" si="14"/>
        <v>-</v>
      </c>
      <c r="EK6" s="36">
        <f t="shared" si="14"/>
        <v>0.73</v>
      </c>
      <c r="EL6" s="36">
        <f t="shared" si="14"/>
        <v>0.74</v>
      </c>
      <c r="EM6" s="36">
        <f t="shared" si="14"/>
        <v>0.75</v>
      </c>
      <c r="EN6" s="35" t="str">
        <f>IF(EN7="","",IF(EN7="-","【-】","【"&amp;SUBSTITUTE(TEXT(EN7,"#,##0.00"),"-","△")&amp;"】"))</f>
        <v>【0.70】</v>
      </c>
    </row>
    <row r="7" spans="1:144" s="37" customFormat="1" x14ac:dyDescent="0.15">
      <c r="A7" s="29"/>
      <c r="B7" s="38">
        <v>2018</v>
      </c>
      <c r="C7" s="38">
        <v>109193</v>
      </c>
      <c r="D7" s="38">
        <v>46</v>
      </c>
      <c r="E7" s="38">
        <v>1</v>
      </c>
      <c r="F7" s="38">
        <v>0</v>
      </c>
      <c r="G7" s="38">
        <v>1</v>
      </c>
      <c r="H7" s="38" t="s">
        <v>93</v>
      </c>
      <c r="I7" s="38" t="s">
        <v>94</v>
      </c>
      <c r="J7" s="38" t="s">
        <v>95</v>
      </c>
      <c r="K7" s="38" t="s">
        <v>96</v>
      </c>
      <c r="L7" s="38" t="s">
        <v>97</v>
      </c>
      <c r="M7" s="38" t="s">
        <v>98</v>
      </c>
      <c r="N7" s="39" t="s">
        <v>99</v>
      </c>
      <c r="O7" s="39">
        <v>70.25</v>
      </c>
      <c r="P7" s="39">
        <v>99.36</v>
      </c>
      <c r="Q7" s="39">
        <v>2214</v>
      </c>
      <c r="R7" s="39" t="s">
        <v>99</v>
      </c>
      <c r="S7" s="39" t="s">
        <v>99</v>
      </c>
      <c r="T7" s="39" t="s">
        <v>99</v>
      </c>
      <c r="U7" s="39">
        <v>453453</v>
      </c>
      <c r="V7" s="39">
        <v>423.2</v>
      </c>
      <c r="W7" s="39">
        <v>1071.49</v>
      </c>
      <c r="X7" s="39" t="s">
        <v>99</v>
      </c>
      <c r="Y7" s="39" t="s">
        <v>99</v>
      </c>
      <c r="Z7" s="39">
        <v>111.67</v>
      </c>
      <c r="AA7" s="39">
        <v>112.3</v>
      </c>
      <c r="AB7" s="39">
        <v>108.88</v>
      </c>
      <c r="AC7" s="39" t="s">
        <v>99</v>
      </c>
      <c r="AD7" s="39" t="s">
        <v>99</v>
      </c>
      <c r="AE7" s="39">
        <v>117.25</v>
      </c>
      <c r="AF7" s="39">
        <v>116.77</v>
      </c>
      <c r="AG7" s="39">
        <v>115.41</v>
      </c>
      <c r="AH7" s="39">
        <v>112.83</v>
      </c>
      <c r="AI7" s="39" t="s">
        <v>99</v>
      </c>
      <c r="AJ7" s="39" t="s">
        <v>99</v>
      </c>
      <c r="AK7" s="39">
        <v>0</v>
      </c>
      <c r="AL7" s="39">
        <v>0</v>
      </c>
      <c r="AM7" s="39">
        <v>0</v>
      </c>
      <c r="AN7" s="39" t="s">
        <v>99</v>
      </c>
      <c r="AO7" s="39" t="s">
        <v>99</v>
      </c>
      <c r="AP7" s="39">
        <v>0</v>
      </c>
      <c r="AQ7" s="39">
        <v>0</v>
      </c>
      <c r="AR7" s="39">
        <v>0</v>
      </c>
      <c r="AS7" s="39">
        <v>1.05</v>
      </c>
      <c r="AT7" s="39" t="s">
        <v>99</v>
      </c>
      <c r="AU7" s="39" t="s">
        <v>99</v>
      </c>
      <c r="AV7" s="39">
        <v>232.96</v>
      </c>
      <c r="AW7" s="39">
        <v>202.65</v>
      </c>
      <c r="AX7" s="39">
        <v>182.38</v>
      </c>
      <c r="AY7" s="39" t="s">
        <v>99</v>
      </c>
      <c r="AZ7" s="39" t="s">
        <v>99</v>
      </c>
      <c r="BA7" s="39">
        <v>249.08</v>
      </c>
      <c r="BB7" s="39">
        <v>254.05</v>
      </c>
      <c r="BC7" s="39">
        <v>258.22000000000003</v>
      </c>
      <c r="BD7" s="39">
        <v>261.93</v>
      </c>
      <c r="BE7" s="39" t="s">
        <v>99</v>
      </c>
      <c r="BF7" s="39" t="s">
        <v>99</v>
      </c>
      <c r="BG7" s="39">
        <v>287.06</v>
      </c>
      <c r="BH7" s="39">
        <v>279.72000000000003</v>
      </c>
      <c r="BI7" s="39">
        <v>282.31</v>
      </c>
      <c r="BJ7" s="39" t="s">
        <v>99</v>
      </c>
      <c r="BK7" s="39" t="s">
        <v>99</v>
      </c>
      <c r="BL7" s="39">
        <v>266.66000000000003</v>
      </c>
      <c r="BM7" s="39">
        <v>258.63</v>
      </c>
      <c r="BN7" s="39">
        <v>255.12</v>
      </c>
      <c r="BO7" s="39">
        <v>270.45999999999998</v>
      </c>
      <c r="BP7" s="39" t="s">
        <v>99</v>
      </c>
      <c r="BQ7" s="39" t="s">
        <v>99</v>
      </c>
      <c r="BR7" s="39">
        <v>107.36</v>
      </c>
      <c r="BS7" s="39">
        <v>107.9</v>
      </c>
      <c r="BT7" s="39">
        <v>104.41</v>
      </c>
      <c r="BU7" s="39" t="s">
        <v>99</v>
      </c>
      <c r="BV7" s="39" t="s">
        <v>99</v>
      </c>
      <c r="BW7" s="39">
        <v>110.87</v>
      </c>
      <c r="BX7" s="39">
        <v>110.3</v>
      </c>
      <c r="BY7" s="39">
        <v>109.12</v>
      </c>
      <c r="BZ7" s="39">
        <v>103.91</v>
      </c>
      <c r="CA7" s="39" t="s">
        <v>99</v>
      </c>
      <c r="CB7" s="39" t="s">
        <v>99</v>
      </c>
      <c r="CC7" s="39">
        <v>142.97999999999999</v>
      </c>
      <c r="CD7" s="39">
        <v>142.66999999999999</v>
      </c>
      <c r="CE7" s="39">
        <v>147.79</v>
      </c>
      <c r="CF7" s="39" t="s">
        <v>99</v>
      </c>
      <c r="CG7" s="39" t="s">
        <v>99</v>
      </c>
      <c r="CH7" s="39">
        <v>150.54</v>
      </c>
      <c r="CI7" s="39">
        <v>151.85</v>
      </c>
      <c r="CJ7" s="39">
        <v>153.88</v>
      </c>
      <c r="CK7" s="39">
        <v>167.11</v>
      </c>
      <c r="CL7" s="39" t="s">
        <v>99</v>
      </c>
      <c r="CM7" s="39" t="s">
        <v>99</v>
      </c>
      <c r="CN7" s="39">
        <v>63.03</v>
      </c>
      <c r="CO7" s="39">
        <v>64.08</v>
      </c>
      <c r="CP7" s="39">
        <v>65.25</v>
      </c>
      <c r="CQ7" s="39" t="s">
        <v>99</v>
      </c>
      <c r="CR7" s="39" t="s">
        <v>99</v>
      </c>
      <c r="CS7" s="39">
        <v>63.18</v>
      </c>
      <c r="CT7" s="39">
        <v>63.54</v>
      </c>
      <c r="CU7" s="39">
        <v>63.53</v>
      </c>
      <c r="CV7" s="39">
        <v>60.27</v>
      </c>
      <c r="CW7" s="39" t="s">
        <v>99</v>
      </c>
      <c r="CX7" s="39" t="s">
        <v>99</v>
      </c>
      <c r="CY7" s="39">
        <v>84.59</v>
      </c>
      <c r="CZ7" s="39">
        <v>83.22</v>
      </c>
      <c r="DA7" s="39">
        <v>82.53</v>
      </c>
      <c r="DB7" s="39" t="s">
        <v>99</v>
      </c>
      <c r="DC7" s="39" t="s">
        <v>99</v>
      </c>
      <c r="DD7" s="39">
        <v>91.6</v>
      </c>
      <c r="DE7" s="39">
        <v>91.48</v>
      </c>
      <c r="DF7" s="39">
        <v>91.58</v>
      </c>
      <c r="DG7" s="39">
        <v>89.92</v>
      </c>
      <c r="DH7" s="39" t="s">
        <v>99</v>
      </c>
      <c r="DI7" s="39" t="s">
        <v>99</v>
      </c>
      <c r="DJ7" s="39">
        <v>47.22</v>
      </c>
      <c r="DK7" s="39">
        <v>47.84</v>
      </c>
      <c r="DL7" s="39">
        <v>48</v>
      </c>
      <c r="DM7" s="39" t="s">
        <v>99</v>
      </c>
      <c r="DN7" s="39" t="s">
        <v>99</v>
      </c>
      <c r="DO7" s="39">
        <v>49.1</v>
      </c>
      <c r="DP7" s="39">
        <v>49.66</v>
      </c>
      <c r="DQ7" s="39">
        <v>50.41</v>
      </c>
      <c r="DR7" s="39">
        <v>48.85</v>
      </c>
      <c r="DS7" s="39" t="s">
        <v>99</v>
      </c>
      <c r="DT7" s="39" t="s">
        <v>99</v>
      </c>
      <c r="DU7" s="39">
        <v>13.05</v>
      </c>
      <c r="DV7" s="39">
        <v>13.18</v>
      </c>
      <c r="DW7" s="39">
        <v>8.68</v>
      </c>
      <c r="DX7" s="39" t="s">
        <v>99</v>
      </c>
      <c r="DY7" s="39" t="s">
        <v>99</v>
      </c>
      <c r="DZ7" s="39">
        <v>17.420000000000002</v>
      </c>
      <c r="EA7" s="39">
        <v>18.940000000000001</v>
      </c>
      <c r="EB7" s="39">
        <v>20.36</v>
      </c>
      <c r="EC7" s="39">
        <v>17.8</v>
      </c>
      <c r="ED7" s="39" t="s">
        <v>99</v>
      </c>
      <c r="EE7" s="39" t="s">
        <v>99</v>
      </c>
      <c r="EF7" s="39">
        <v>0.85</v>
      </c>
      <c r="EG7" s="39">
        <v>1.04</v>
      </c>
      <c r="EH7" s="39">
        <v>0.63</v>
      </c>
      <c r="EI7" s="39" t="s">
        <v>99</v>
      </c>
      <c r="EJ7" s="39" t="s">
        <v>99</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2020-02-07T06:56:04Z</cp:lastPrinted>
  <dcterms:created xsi:type="dcterms:W3CDTF">2019-12-05T04:12:03Z</dcterms:created>
  <dcterms:modified xsi:type="dcterms:W3CDTF">2020-02-07T06:56:06Z</dcterms:modified>
  <cp:category/>
</cp:coreProperties>
</file>