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2○高崎市\"/>
    </mc:Choice>
  </mc:AlternateContent>
  <workbookProtection workbookAlgorithmName="SHA-512" workbookHashValue="Fd80UrpDdlB6Mjx8BXsPDOCcDHq+426K/2s7EgMOiR9Wv94urpRsFs2+CnQprYOvNwynPM+FotbfWf6OWaUFpQ==" workbookSaltValue="q/wbHuiNKIgn5ZnLVmL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<sst xmlns="http://schemas.openxmlformats.org/spreadsheetml/2006/main" count="223" uniqueCount="110">
  <si>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</si>
  <si>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</si>
  <si>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</si>
  <si>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</si>
  <si>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</si>
  <si>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</si>
  <si>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</si>
  <si>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</si>
  <si>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</si>
  <si>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</si>
  <si>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</si>
  <si>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</si>
  <si>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</si>
  <si>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</si>
  <si>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</si>
  <si>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</si>
  <si>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</si>
  <si>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</si>
  <si>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</si>
  <si>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</si>
  <si>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</si>
  <si>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</si>
  <si>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</si>
  <si>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</si>
  <si>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</si>
  <si>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</si>
  <si>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</si>
  <si>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</si>
  <si>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</si>
  <si>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</si>
  <si>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</si>
  <si>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</si>
  <si>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</si>
  <si>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</si>
  <si>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</si>
  <si>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</si>
  <si>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</si>
  <si>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</si>
  <si>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</si>
  <si>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</si>
  <si>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</si>
  <si>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</si>
  <si>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</si>
  <si>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</si>
  <si>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</si>
  <si>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</si>
  <si>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</si>
  <si>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</si>
  <si>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</si>
  <si>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</si>
  <si>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</si>
  <si>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</si>
  <si>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</si>
  <si>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</si>
  <si>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</si>
  <si>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</si>
  <si>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</si>
  <si>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</si>
  <si>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</si>
  <si>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</si>
  <si>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</si>
  <si>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</si>
  <si>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</si>
  <si>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</si>
  <si>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</si>
  <si>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</si>
  <si>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</si>
  <si>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</si>
  <si>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</si>
  <si>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</si>
  <si>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</si>
  <si>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</si>
  <si>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</si>
  <si>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</si>
  <si>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</si>
  <si>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</si>
  <si>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</si>
  <si>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</si>
  <si>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</si>
  <si>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</si>
  <si>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</si>
  <si>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</si>
  <si>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</si>
  <si>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</si>
  <si>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</si>
  <si>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</si>
  <si>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</si>
  <si>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</si>
  <si>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</si>
  <si>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</si>
  <si>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</si>
  <si>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</si>
  <si>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</si>
  <si>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</si>
  <si>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</si>
  <si>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</si>
  <si>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</si>
  <si>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</si>
  <si>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</si>
  <si>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</si>
  <si>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</si>
  <si>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</si>
  <si>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</si>
  <si>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</si>
  <si>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</si>
  <si>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</si>
  <si>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</si>
  <si>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さらに、未普及地域の解消のための管渠整備事業も引き続き実施していくため、より一層の経費削減に努めるとともに、事業の有効性等を再検証し、経営の効率化を高めていく必要がある。</t>
    <rPh sb="1" eb="3">
      <t>キンネン</t>
    </rPh>
    <rPh sb="4" eb="6">
      <t>セッスイ</t>
    </rPh>
    <rPh sb="6" eb="7">
      <t>ガタ</t>
    </rPh>
    <rPh sb="7" eb="9">
      <t>キキ</t>
    </rPh>
    <rPh sb="10" eb="12">
      <t>フキュウ</t>
    </rPh>
    <rPh sb="18" eb="19">
      <t>ミズ</t>
    </rPh>
    <rPh sb="19" eb="21">
      <t>ジュヨウ</t>
    </rPh>
    <rPh sb="22" eb="23">
      <t>オオ</t>
    </rPh>
    <rPh sb="25" eb="26">
      <t>ノ</t>
    </rPh>
    <rPh sb="28" eb="30">
      <t>キタイ</t>
    </rPh>
    <rPh sb="35" eb="36">
      <t>ムズカ</t>
    </rPh>
    <rPh sb="38" eb="40">
      <t>ジョウキョウ</t>
    </rPh>
    <rPh sb="49" eb="51">
      <t>カンキョ</t>
    </rPh>
    <rPh sb="52" eb="54">
      <t>ショリ</t>
    </rPh>
    <rPh sb="54" eb="56">
      <t>シセツ</t>
    </rPh>
    <rPh sb="57" eb="59">
      <t>ロウキュウ</t>
    </rPh>
    <rPh sb="59" eb="60">
      <t>カ</t>
    </rPh>
    <rPh sb="61" eb="62">
      <t>スス</t>
    </rPh>
    <rPh sb="71" eb="73">
      <t>コンゴ</t>
    </rPh>
    <rPh sb="74" eb="76">
      <t>シュウゼン</t>
    </rPh>
    <rPh sb="77" eb="79">
      <t>コウシン</t>
    </rPh>
    <rPh sb="80" eb="81">
      <t>カカ</t>
    </rPh>
    <rPh sb="82" eb="84">
      <t>ヒヨウ</t>
    </rPh>
    <rPh sb="85" eb="87">
      <t>ゾウダイ</t>
    </rPh>
    <rPh sb="92" eb="93">
      <t>カンガ</t>
    </rPh>
    <rPh sb="104" eb="107">
      <t>ミフキュウ</t>
    </rPh>
    <rPh sb="107" eb="109">
      <t>チイキ</t>
    </rPh>
    <rPh sb="110" eb="112">
      <t>カイショウ</t>
    </rPh>
    <rPh sb="116" eb="118">
      <t>カンキョ</t>
    </rPh>
    <rPh sb="118" eb="120">
      <t>セイビ</t>
    </rPh>
    <rPh sb="120" eb="122">
      <t>ジギョウ</t>
    </rPh>
    <rPh sb="123" eb="124">
      <t>ヒ</t>
    </rPh>
    <rPh sb="125" eb="126">
      <t>ツヅ</t>
    </rPh>
    <rPh sb="127" eb="129">
      <t>ジッシ</t>
    </rPh>
    <rPh sb="138" eb="140">
      <t>イッソウ</t>
    </rPh>
    <rPh sb="141" eb="143">
      <t>ケイヒ</t>
    </rPh>
    <rPh sb="143" eb="145">
      <t>サクゲン</t>
    </rPh>
    <rPh sb="146" eb="147">
      <t>ツト</t>
    </rPh>
    <rPh sb="154" eb="156">
      <t>ジギョウ</t>
    </rPh>
    <rPh sb="157" eb="160">
      <t>ユウコウセイ</t>
    </rPh>
    <rPh sb="160" eb="161">
      <t>トウ</t>
    </rPh>
    <rPh sb="162" eb="165">
      <t>サイケンショウ</t>
    </rPh>
    <rPh sb="167" eb="169">
      <t>ケイエイ</t>
    </rPh>
    <rPh sb="170" eb="173">
      <t>コウリツカ</t>
    </rPh>
    <rPh sb="174" eb="175">
      <t>タカ</t>
    </rPh>
    <rPh sb="179" eb="181">
      <t>ヒツヨウ</t>
    </rPh>
    <phoneticPr fontId="17"/>
  </si>
  <si>
    <t>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施設利用率は降雨量の多寡に左右される部分もあるため、過去４年間との比較は容易ではないが、適正な範囲と考えている。
　水洗化率は類似団体と比べると高い数値を示しており、計画的な管渠整備の成果が表れているものと考える。</t>
    <rPh sb="168" eb="170">
      <t>ケイヒ</t>
    </rPh>
    <rPh sb="171" eb="173">
      <t>ジュウブン</t>
    </rPh>
    <rPh sb="173" eb="175">
      <t>カイシュウ</t>
    </rPh>
    <rPh sb="181" eb="182">
      <t>カンガ</t>
    </rPh>
    <rPh sb="326" eb="328">
      <t>セイカ</t>
    </rPh>
    <rPh sb="329" eb="330">
      <t>アラワ</t>
    </rPh>
    <rPh sb="337" eb="338">
      <t>カンガ</t>
    </rPh>
    <phoneticPr fontId="4"/>
  </si>
  <si>
    <r>
      <t>　</t>
    </r>
    <r>
      <rPr>
        <sz val="11"/>
        <rFont val="ＭＳ ゴシック"/>
        <family val="3"/>
        <charset val="128"/>
      </rPr>
      <t>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r>
    <rPh sb="12" eb="13">
      <t>オヨ</t>
    </rPh>
    <rPh sb="21" eb="22">
      <t>タカ</t>
    </rPh>
    <rPh sb="25" eb="26">
      <t>ナラ</t>
    </rPh>
    <rPh sb="28" eb="30">
      <t>カンキョ</t>
    </rPh>
    <rPh sb="30" eb="32">
      <t>カイゼン</t>
    </rPh>
    <rPh sb="32" eb="33">
      <t>リツ</t>
    </rPh>
    <rPh sb="34" eb="35">
      <t>ヒク</t>
    </rPh>
    <rPh sb="41" eb="43">
      <t>コンゴ</t>
    </rPh>
    <rPh sb="44" eb="47">
      <t>ケイカクテキ</t>
    </rPh>
    <rPh sb="86" eb="88">
      <t>ケイカク</t>
    </rPh>
    <rPh sb="94" eb="95">
      <t>ヒ</t>
    </rPh>
    <rPh sb="96" eb="97">
      <t>ツヅ</t>
    </rPh>
    <rPh sb="98" eb="100">
      <t>カンキョ</t>
    </rPh>
    <rPh sb="100" eb="101">
      <t>トウ</t>
    </rPh>
    <rPh sb="102" eb="104">
      <t>コウシン</t>
    </rPh>
    <rPh sb="104" eb="106">
      <t>コウジ</t>
    </rPh>
    <rPh sb="107" eb="109">
      <t>ジッシ</t>
    </rPh>
    <rPh sb="113" eb="1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</si>
</sst>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0.15</c:v>
                </c:pt>
                <c:pt idx="2">
                  <c:v>0.14000000000000001</c:v>
                </c:pt>
                <c:pt idx="3">
                  <c:v>0.06</c:v>
                </c:pt>
                <c:pt idx="4">
                  <c:v>0.03</c:v>
                </c:pt>
              </c:numCache>
            </c:numRef>
          </c:val>
          <c:extLst xmlns:c16r2="http://schemas.microsoft.com/office/drawing/2015/06/chart">
            <c:ext xmlns:c16="http://schemas.microsoft.com/office/drawing/2014/chart" uri="{C3380CC4-5D6E-409C-BE32-E72D297353CC}">
              <c16:uniqueId val="{00000000-0330-44EC-8200-DBD763646014}"/>
            </c:ext>
          </c:extLst>
        </c:ser>
        <c:dLbls>
          <c:showLegendKey val="0"/>
          <c:showVal val="0"/>
          <c:showCatName val="0"/>
          <c:showSerName val="0"/>
          <c:showPercent val="0"/>
          <c:showBubbleSize val="0"/>
        </c:dLbls>
        <c:gapWidth val="150"/>
        <c:axId val="182898432"/>
        <c:axId val="1828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0330-44EC-8200-DBD763646014}"/>
            </c:ext>
          </c:extLst>
        </c:ser>
        <c:dLbls>
          <c:showLegendKey val="0"/>
          <c:showVal val="0"/>
          <c:showCatName val="0"/>
          <c:showSerName val="0"/>
          <c:showPercent val="0"/>
          <c:showBubbleSize val="0"/>
        </c:dLbls>
        <c:marker val="1"/>
        <c:smooth val="0"/>
        <c:axId val="182898432"/>
        <c:axId val="182898824"/>
      </c:lineChart>
      <c:dateAx>
        <c:axId val="182898432"/>
        <c:scaling>
          <c:orientation val="minMax"/>
        </c:scaling>
        <c:delete val="1"/>
        <c:axPos val="b"/>
        <c:numFmt formatCode="ge" sourceLinked="1"/>
        <c:majorTickMark val="none"/>
        <c:minorTickMark val="none"/>
        <c:tickLblPos val="none"/>
        <c:crossAx val="182898824"/>
        <c:crosses val="autoZero"/>
        <c:auto val="1"/>
        <c:lblOffset val="100"/>
        <c:baseTimeUnit val="years"/>
      </c:dateAx>
      <c:valAx>
        <c:axId val="1828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63.46</c:v>
                </c:pt>
                <c:pt idx="1">
                  <c:v>65.83</c:v>
                </c:pt>
                <c:pt idx="2">
                  <c:v>64.67</c:v>
                </c:pt>
                <c:pt idx="3">
                  <c:v>63.1</c:v>
                </c:pt>
                <c:pt idx="4">
                  <c:v>62.58</c:v>
                </c:pt>
              </c:numCache>
            </c:numRef>
          </c:val>
          <c:extLst xmlns:c16r2="http://schemas.microsoft.com/office/drawing/2015/06/chart">
            <c:ext xmlns:c16="http://schemas.microsoft.com/office/drawing/2014/chart" uri="{C3380CC4-5D6E-409C-BE32-E72D297353CC}">
              <c16:uniqueId val="{00000000-A48B-4401-93F3-CDA7C20B92D8}"/>
            </c:ext>
          </c:extLst>
        </c:ser>
        <c:dLbls>
          <c:showLegendKey val="0"/>
          <c:showVal val="0"/>
          <c:showCatName val="0"/>
          <c:showSerName val="0"/>
          <c:showPercent val="0"/>
          <c:showBubbleSize val="0"/>
        </c:dLbls>
        <c:gapWidth val="150"/>
        <c:axId val="184556448"/>
        <c:axId val="18455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A48B-4401-93F3-CDA7C20B92D8}"/>
            </c:ext>
          </c:extLst>
        </c:ser>
        <c:dLbls>
          <c:showLegendKey val="0"/>
          <c:showVal val="0"/>
          <c:showCatName val="0"/>
          <c:showSerName val="0"/>
          <c:showPercent val="0"/>
          <c:showBubbleSize val="0"/>
        </c:dLbls>
        <c:marker val="1"/>
        <c:smooth val="0"/>
        <c:axId val="184556448"/>
        <c:axId val="184556840"/>
      </c:lineChart>
      <c:dateAx>
        <c:axId val="184556448"/>
        <c:scaling>
          <c:orientation val="minMax"/>
        </c:scaling>
        <c:delete val="1"/>
        <c:axPos val="b"/>
        <c:numFmt formatCode="ge" sourceLinked="1"/>
        <c:majorTickMark val="none"/>
        <c:minorTickMark val="none"/>
        <c:tickLblPos val="none"/>
        <c:crossAx val="184556840"/>
        <c:crosses val="autoZero"/>
        <c:auto val="1"/>
        <c:lblOffset val="100"/>
        <c:baseTimeUnit val="years"/>
      </c:dateAx>
      <c:valAx>
        <c:axId val="1845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94.56</c:v>
                </c:pt>
                <c:pt idx="1">
                  <c:v>94.61</c:v>
                </c:pt>
                <c:pt idx="2">
                  <c:v>94.68</c:v>
                </c:pt>
                <c:pt idx="3">
                  <c:v>94.65</c:v>
                </c:pt>
                <c:pt idx="4">
                  <c:v>94.73</c:v>
                </c:pt>
              </c:numCache>
            </c:numRef>
          </c:val>
          <c:extLst xmlns:c16r2="http://schemas.microsoft.com/office/drawing/2015/06/chart">
            <c:ext xmlns:c16="http://schemas.microsoft.com/office/drawing/2014/chart" uri="{C3380CC4-5D6E-409C-BE32-E72D297353CC}">
              <c16:uniqueId val="{00000000-E7E8-4CBA-89B6-F7F098B6909F}"/>
            </c:ext>
          </c:extLst>
        </c:ser>
        <c:dLbls>
          <c:showLegendKey val="0"/>
          <c:showVal val="0"/>
          <c:showCatName val="0"/>
          <c:showSerName val="0"/>
          <c:showPercent val="0"/>
          <c:showBubbleSize val="0"/>
        </c:dLbls>
        <c:gapWidth val="150"/>
        <c:axId val="184733112"/>
        <c:axId val="1847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E7E8-4CBA-89B6-F7F098B6909F}"/>
            </c:ext>
          </c:extLst>
        </c:ser>
        <c:dLbls>
          <c:showLegendKey val="0"/>
          <c:showVal val="0"/>
          <c:showCatName val="0"/>
          <c:showSerName val="0"/>
          <c:showPercent val="0"/>
          <c:showBubbleSize val="0"/>
        </c:dLbls>
        <c:marker val="1"/>
        <c:smooth val="0"/>
        <c:axId val="184733112"/>
        <c:axId val="184733504"/>
      </c:lineChart>
      <c:dateAx>
        <c:axId val="184733112"/>
        <c:scaling>
          <c:orientation val="minMax"/>
        </c:scaling>
        <c:delete val="1"/>
        <c:axPos val="b"/>
        <c:numFmt formatCode="ge" sourceLinked="1"/>
        <c:majorTickMark val="none"/>
        <c:minorTickMark val="none"/>
        <c:tickLblPos val="none"/>
        <c:crossAx val="184733504"/>
        <c:crosses val="autoZero"/>
        <c:auto val="1"/>
        <c:lblOffset val="100"/>
        <c:baseTimeUnit val="years"/>
      </c:dateAx>
      <c:valAx>
        <c:axId val="1847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3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126.58</c:v>
                </c:pt>
                <c:pt idx="1">
                  <c:v>126.91</c:v>
                </c:pt>
                <c:pt idx="2">
                  <c:v>127.05</c:v>
                </c:pt>
                <c:pt idx="3">
                  <c:v>127.22</c:v>
                </c:pt>
                <c:pt idx="4">
                  <c:v>126.56</c:v>
                </c:pt>
              </c:numCache>
            </c:numRef>
          </c:val>
          <c:extLst xmlns:c16r2="http://schemas.microsoft.com/office/drawing/2015/06/chart">
            <c:ext xmlns:c16="http://schemas.microsoft.com/office/drawing/2014/chart" uri="{C3380CC4-5D6E-409C-BE32-E72D297353CC}">
              <c16:uniqueId val="{00000000-5AC9-415A-979F-57411EA6DE84}"/>
            </c:ext>
          </c:extLst>
        </c:ser>
        <c:dLbls>
          <c:showLegendKey val="0"/>
          <c:showVal val="0"/>
          <c:showCatName val="0"/>
          <c:showSerName val="0"/>
          <c:showPercent val="0"/>
          <c:showBubbleSize val="0"/>
        </c:dLbls>
        <c:gapWidth val="150"/>
        <c:axId val="182900000"/>
        <c:axId val="18290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5AC9-415A-979F-57411EA6DE84}"/>
            </c:ext>
          </c:extLst>
        </c:ser>
        <c:dLbls>
          <c:showLegendKey val="0"/>
          <c:showVal val="0"/>
          <c:showCatName val="0"/>
          <c:showSerName val="0"/>
          <c:showPercent val="0"/>
          <c:showBubbleSize val="0"/>
        </c:dLbls>
        <c:marker val="1"/>
        <c:smooth val="0"/>
        <c:axId val="182900000"/>
        <c:axId val="182900392"/>
      </c:lineChart>
      <c:dateAx>
        <c:axId val="182900000"/>
        <c:scaling>
          <c:orientation val="minMax"/>
        </c:scaling>
        <c:delete val="1"/>
        <c:axPos val="b"/>
        <c:numFmt formatCode="ge" sourceLinked="1"/>
        <c:majorTickMark val="none"/>
        <c:minorTickMark val="none"/>
        <c:tickLblPos val="none"/>
        <c:crossAx val="182900392"/>
        <c:crosses val="autoZero"/>
        <c:auto val="1"/>
        <c:lblOffset val="100"/>
        <c:baseTimeUnit val="years"/>
      </c:dateAx>
      <c:valAx>
        <c:axId val="18290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35.020000000000003</c:v>
                </c:pt>
                <c:pt idx="1">
                  <c:v>35.9</c:v>
                </c:pt>
                <c:pt idx="2">
                  <c:v>37.21</c:v>
                </c:pt>
                <c:pt idx="3">
                  <c:v>38.090000000000003</c:v>
                </c:pt>
                <c:pt idx="4">
                  <c:v>39.22</c:v>
                </c:pt>
              </c:numCache>
            </c:numRef>
          </c:val>
          <c:extLst xmlns:c16r2="http://schemas.microsoft.com/office/drawing/2015/06/chart">
            <c:ext xmlns:c16="http://schemas.microsoft.com/office/drawing/2014/chart" uri="{C3380CC4-5D6E-409C-BE32-E72D297353CC}">
              <c16:uniqueId val="{00000000-BEBF-4F9D-A7EB-B8E93921774B}"/>
            </c:ext>
          </c:extLst>
        </c:ser>
        <c:dLbls>
          <c:showLegendKey val="0"/>
          <c:showVal val="0"/>
          <c:showCatName val="0"/>
          <c:showSerName val="0"/>
          <c:showPercent val="0"/>
          <c:showBubbleSize val="0"/>
        </c:dLbls>
        <c:gapWidth val="150"/>
        <c:axId val="108262712"/>
        <c:axId val="10826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BEBF-4F9D-A7EB-B8E93921774B}"/>
            </c:ext>
          </c:extLst>
        </c:ser>
        <c:dLbls>
          <c:showLegendKey val="0"/>
          <c:showVal val="0"/>
          <c:showCatName val="0"/>
          <c:showSerName val="0"/>
          <c:showPercent val="0"/>
          <c:showBubbleSize val="0"/>
        </c:dLbls>
        <c:marker val="1"/>
        <c:smooth val="0"/>
        <c:axId val="108262712"/>
        <c:axId val="108262320"/>
      </c:lineChart>
      <c:dateAx>
        <c:axId val="108262712"/>
        <c:scaling>
          <c:orientation val="minMax"/>
        </c:scaling>
        <c:delete val="1"/>
        <c:axPos val="b"/>
        <c:numFmt formatCode="ge" sourceLinked="1"/>
        <c:majorTickMark val="none"/>
        <c:minorTickMark val="none"/>
        <c:tickLblPos val="none"/>
        <c:crossAx val="108262320"/>
        <c:crosses val="autoZero"/>
        <c:auto val="1"/>
        <c:lblOffset val="100"/>
        <c:baseTimeUnit val="years"/>
      </c:dateAx>
      <c:valAx>
        <c:axId val="1082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6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3.4</c:v>
                </c:pt>
                <c:pt idx="1">
                  <c:v>3.45</c:v>
                </c:pt>
                <c:pt idx="2">
                  <c:v>3.58</c:v>
                </c:pt>
                <c:pt idx="3">
                  <c:v>3.76</c:v>
                </c:pt>
                <c:pt idx="4">
                  <c:v>3.91</c:v>
                </c:pt>
              </c:numCache>
            </c:numRef>
          </c:val>
          <c:extLst xmlns:c16r2="http://schemas.microsoft.com/office/drawing/2015/06/chart">
            <c:ext xmlns:c16="http://schemas.microsoft.com/office/drawing/2014/chart" uri="{C3380CC4-5D6E-409C-BE32-E72D297353CC}">
              <c16:uniqueId val="{00000000-4534-434B-AB58-B3A58D67DA01}"/>
            </c:ext>
          </c:extLst>
        </c:ser>
        <c:dLbls>
          <c:showLegendKey val="0"/>
          <c:showVal val="0"/>
          <c:showCatName val="0"/>
          <c:showSerName val="0"/>
          <c:showPercent val="0"/>
          <c:showBubbleSize val="0"/>
        </c:dLbls>
        <c:gapWidth val="150"/>
        <c:axId val="184449904"/>
        <c:axId val="18445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4534-434B-AB58-B3A58D67DA01}"/>
            </c:ext>
          </c:extLst>
        </c:ser>
        <c:dLbls>
          <c:showLegendKey val="0"/>
          <c:showVal val="0"/>
          <c:showCatName val="0"/>
          <c:showSerName val="0"/>
          <c:showPercent val="0"/>
          <c:showBubbleSize val="0"/>
        </c:dLbls>
        <c:marker val="1"/>
        <c:smooth val="0"/>
        <c:axId val="184449904"/>
        <c:axId val="184450296"/>
      </c:lineChart>
      <c:dateAx>
        <c:axId val="184449904"/>
        <c:scaling>
          <c:orientation val="minMax"/>
        </c:scaling>
        <c:delete val="1"/>
        <c:axPos val="b"/>
        <c:numFmt formatCode="ge" sourceLinked="1"/>
        <c:majorTickMark val="none"/>
        <c:minorTickMark val="none"/>
        <c:tickLblPos val="none"/>
        <c:crossAx val="184450296"/>
        <c:crosses val="autoZero"/>
        <c:auto val="1"/>
        <c:lblOffset val="100"/>
        <c:baseTimeUnit val="years"/>
      </c:dateAx>
      <c:valAx>
        <c:axId val="1844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B6-4A85-8B0E-E94C3EE40316}"/>
            </c:ext>
          </c:extLst>
        </c:ser>
        <c:dLbls>
          <c:showLegendKey val="0"/>
          <c:showVal val="0"/>
          <c:showCatName val="0"/>
          <c:showSerName val="0"/>
          <c:showPercent val="0"/>
          <c:showBubbleSize val="0"/>
        </c:dLbls>
        <c:gapWidth val="150"/>
        <c:axId val="184247088"/>
        <c:axId val="18424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7DB6-4A85-8B0E-E94C3EE40316}"/>
            </c:ext>
          </c:extLst>
        </c:ser>
        <c:dLbls>
          <c:showLegendKey val="0"/>
          <c:showVal val="0"/>
          <c:showCatName val="0"/>
          <c:showSerName val="0"/>
          <c:showPercent val="0"/>
          <c:showBubbleSize val="0"/>
        </c:dLbls>
        <c:marker val="1"/>
        <c:smooth val="0"/>
        <c:axId val="184247088"/>
        <c:axId val="184247480"/>
      </c:lineChart>
      <c:dateAx>
        <c:axId val="184247088"/>
        <c:scaling>
          <c:orientation val="minMax"/>
        </c:scaling>
        <c:delete val="1"/>
        <c:axPos val="b"/>
        <c:numFmt formatCode="ge" sourceLinked="1"/>
        <c:majorTickMark val="none"/>
        <c:minorTickMark val="none"/>
        <c:tickLblPos val="none"/>
        <c:crossAx val="184247480"/>
        <c:crosses val="autoZero"/>
        <c:auto val="1"/>
        <c:lblOffset val="100"/>
        <c:baseTimeUnit val="years"/>
      </c:dateAx>
      <c:valAx>
        <c:axId val="18424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4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97.43</c:v>
                </c:pt>
                <c:pt idx="1">
                  <c:v>109.59</c:v>
                </c:pt>
                <c:pt idx="2">
                  <c:v>128</c:v>
                </c:pt>
                <c:pt idx="3">
                  <c:v>143.69999999999999</c:v>
                </c:pt>
                <c:pt idx="4">
                  <c:v>162.02000000000001</c:v>
                </c:pt>
              </c:numCache>
            </c:numRef>
          </c:val>
          <c:extLst xmlns:c16r2="http://schemas.microsoft.com/office/drawing/2015/06/chart">
            <c:ext xmlns:c16="http://schemas.microsoft.com/office/drawing/2014/chart" uri="{C3380CC4-5D6E-409C-BE32-E72D297353CC}">
              <c16:uniqueId val="{00000000-0E73-4475-B651-F17F46C6E118}"/>
            </c:ext>
          </c:extLst>
        </c:ser>
        <c:dLbls>
          <c:showLegendKey val="0"/>
          <c:showVal val="0"/>
          <c:showCatName val="0"/>
          <c:showSerName val="0"/>
          <c:showPercent val="0"/>
          <c:showBubbleSize val="0"/>
        </c:dLbls>
        <c:gapWidth val="150"/>
        <c:axId val="184249048"/>
        <c:axId val="1842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0E73-4475-B651-F17F46C6E118}"/>
            </c:ext>
          </c:extLst>
        </c:ser>
        <c:dLbls>
          <c:showLegendKey val="0"/>
          <c:showVal val="0"/>
          <c:showCatName val="0"/>
          <c:showSerName val="0"/>
          <c:showPercent val="0"/>
          <c:showBubbleSize val="0"/>
        </c:dLbls>
        <c:marker val="1"/>
        <c:smooth val="0"/>
        <c:axId val="184249048"/>
        <c:axId val="184249440"/>
      </c:lineChart>
      <c:dateAx>
        <c:axId val="184249048"/>
        <c:scaling>
          <c:orientation val="minMax"/>
        </c:scaling>
        <c:delete val="1"/>
        <c:axPos val="b"/>
        <c:numFmt formatCode="ge" sourceLinked="1"/>
        <c:majorTickMark val="none"/>
        <c:minorTickMark val="none"/>
        <c:tickLblPos val="none"/>
        <c:crossAx val="184249440"/>
        <c:crosses val="autoZero"/>
        <c:auto val="1"/>
        <c:lblOffset val="100"/>
        <c:baseTimeUnit val="years"/>
      </c:dateAx>
      <c:valAx>
        <c:axId val="1842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4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1159.43</c:v>
                </c:pt>
                <c:pt idx="1">
                  <c:v>1105.97</c:v>
                </c:pt>
                <c:pt idx="2">
                  <c:v>1074.6500000000001</c:v>
                </c:pt>
                <c:pt idx="3">
                  <c:v>1026.5</c:v>
                </c:pt>
                <c:pt idx="4">
                  <c:v>1002.26</c:v>
                </c:pt>
              </c:numCache>
            </c:numRef>
          </c:val>
          <c:extLst xmlns:c16r2="http://schemas.microsoft.com/office/drawing/2015/06/chart">
            <c:ext xmlns:c16="http://schemas.microsoft.com/office/drawing/2014/chart" uri="{C3380CC4-5D6E-409C-BE32-E72D297353CC}">
              <c16:uniqueId val="{00000000-05AD-4FFB-891F-C242D2423C40}"/>
            </c:ext>
          </c:extLst>
        </c:ser>
        <c:dLbls>
          <c:showLegendKey val="0"/>
          <c:showVal val="0"/>
          <c:showCatName val="0"/>
          <c:showSerName val="0"/>
          <c:showPercent val="0"/>
          <c:showBubbleSize val="0"/>
        </c:dLbls>
        <c:gapWidth val="150"/>
        <c:axId val="184248656"/>
        <c:axId val="1842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05AD-4FFB-891F-C242D2423C40}"/>
            </c:ext>
          </c:extLst>
        </c:ser>
        <c:dLbls>
          <c:showLegendKey val="0"/>
          <c:showVal val="0"/>
          <c:showCatName val="0"/>
          <c:showSerName val="0"/>
          <c:showPercent val="0"/>
          <c:showBubbleSize val="0"/>
        </c:dLbls>
        <c:marker val="1"/>
        <c:smooth val="0"/>
        <c:axId val="184248656"/>
        <c:axId val="184250616"/>
      </c:lineChart>
      <c:dateAx>
        <c:axId val="184248656"/>
        <c:scaling>
          <c:orientation val="minMax"/>
        </c:scaling>
        <c:delete val="1"/>
        <c:axPos val="b"/>
        <c:numFmt formatCode="ge" sourceLinked="1"/>
        <c:majorTickMark val="none"/>
        <c:minorTickMark val="none"/>
        <c:tickLblPos val="none"/>
        <c:crossAx val="184250616"/>
        <c:crosses val="autoZero"/>
        <c:auto val="1"/>
        <c:lblOffset val="100"/>
        <c:baseTimeUnit val="years"/>
      </c:dateAx>
      <c:valAx>
        <c:axId val="1842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4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126.99</c:v>
                </c:pt>
                <c:pt idx="1">
                  <c:v>130.34</c:v>
                </c:pt>
                <c:pt idx="2">
                  <c:v>132.69999999999999</c:v>
                </c:pt>
                <c:pt idx="3">
                  <c:v>99.13</c:v>
                </c:pt>
                <c:pt idx="4">
                  <c:v>129.84</c:v>
                </c:pt>
              </c:numCache>
            </c:numRef>
          </c:val>
          <c:extLst xmlns:c16r2="http://schemas.microsoft.com/office/drawing/2015/06/chart">
            <c:ext xmlns:c16="http://schemas.microsoft.com/office/drawing/2014/chart" uri="{C3380CC4-5D6E-409C-BE32-E72D297353CC}">
              <c16:uniqueId val="{00000000-9D3F-4E73-BF4B-5E30BBCD1FF1}"/>
            </c:ext>
          </c:extLst>
        </c:ser>
        <c:dLbls>
          <c:showLegendKey val="0"/>
          <c:showVal val="0"/>
          <c:showCatName val="0"/>
          <c:showSerName val="0"/>
          <c:showPercent val="0"/>
          <c:showBubbleSize val="0"/>
        </c:dLbls>
        <c:gapWidth val="150"/>
        <c:axId val="184451864"/>
        <c:axId val="18445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9D3F-4E73-BF4B-5E30BBCD1FF1}"/>
            </c:ext>
          </c:extLst>
        </c:ser>
        <c:dLbls>
          <c:showLegendKey val="0"/>
          <c:showVal val="0"/>
          <c:showCatName val="0"/>
          <c:showSerName val="0"/>
          <c:showPercent val="0"/>
          <c:showBubbleSize val="0"/>
        </c:dLbls>
        <c:marker val="1"/>
        <c:smooth val="0"/>
        <c:axId val="184451864"/>
        <c:axId val="184451472"/>
      </c:lineChart>
      <c:dateAx>
        <c:axId val="184451864"/>
        <c:scaling>
          <c:orientation val="minMax"/>
        </c:scaling>
        <c:delete val="1"/>
        <c:axPos val="b"/>
        <c:numFmt formatCode="ge" sourceLinked="1"/>
        <c:majorTickMark val="none"/>
        <c:minorTickMark val="none"/>
        <c:tickLblPos val="none"/>
        <c:crossAx val="184451472"/>
        <c:crosses val="autoZero"/>
        <c:auto val="1"/>
        <c:lblOffset val="100"/>
        <c:baseTimeUnit val="years"/>
      </c:dateAx>
      <c:valAx>
        <c:axId val="18445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97.81</c:v>
                </c:pt>
                <c:pt idx="1">
                  <c:v>95.37</c:v>
                </c:pt>
                <c:pt idx="2">
                  <c:v>93.46</c:v>
                </c:pt>
                <c:pt idx="3">
                  <c:v>125.26</c:v>
                </c:pt>
                <c:pt idx="4">
                  <c:v>95.81</c:v>
                </c:pt>
              </c:numCache>
            </c:numRef>
          </c:val>
          <c:extLst xmlns:c16r2="http://schemas.microsoft.com/office/drawing/2015/06/chart">
            <c:ext xmlns:c16="http://schemas.microsoft.com/office/drawing/2014/chart" uri="{C3380CC4-5D6E-409C-BE32-E72D297353CC}">
              <c16:uniqueId val="{00000000-4CAD-400D-A4ED-52FFB99ECA09}"/>
            </c:ext>
          </c:extLst>
        </c:ser>
        <c:dLbls>
          <c:showLegendKey val="0"/>
          <c:showVal val="0"/>
          <c:showCatName val="0"/>
          <c:showSerName val="0"/>
          <c:showPercent val="0"/>
          <c:showBubbleSize val="0"/>
        </c:dLbls>
        <c:gapWidth val="150"/>
        <c:axId val="184554880"/>
        <c:axId val="18455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4CAD-400D-A4ED-52FFB99ECA09}"/>
            </c:ext>
          </c:extLst>
        </c:ser>
        <c:dLbls>
          <c:showLegendKey val="0"/>
          <c:showVal val="0"/>
          <c:showCatName val="0"/>
          <c:showSerName val="0"/>
          <c:showPercent val="0"/>
          <c:showBubbleSize val="0"/>
        </c:dLbls>
        <c:marker val="1"/>
        <c:smooth val="0"/>
        <c:axId val="184554880"/>
        <c:axId val="184555272"/>
      </c:lineChart>
      <c:dateAx>
        <c:axId val="184554880"/>
        <c:scaling>
          <c:orientation val="minMax"/>
        </c:scaling>
        <c:delete val="1"/>
        <c:axPos val="b"/>
        <c:numFmt formatCode="ge" sourceLinked="1"/>
        <c:majorTickMark val="none"/>
        <c:minorTickMark val="none"/>
        <c:tickLblPos val="none"/>
        <c:crossAx val="184555272"/>
        <c:crosses val="autoZero"/>
        <c:auto val="1"/>
        <c:lblOffset val="100"/>
        <c:baseTimeUnit val="years"/>
      </c:dateAx>
      <c:valAx>
        <c:axId val="1845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群馬県　高崎市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3"/>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c r="A8" s="2"/>
      <c r="B8" s="85" t="str">
        <f>データ!I6</f>
        <v>法適用</v>
      </c>
      <c r="C8" s="85"/>
      <c r="D8" s="85"/>
      <c r="E8" s="85"/>
      <c r="F8" s="85"/>
      <c r="G8" s="85"/>
      <c r="H8" s="85"/>
      <c r="I8" s="85" t="str">
        <f>データ!J6</f>
        <v>下水道事業</v>
      </c>
      <c r="J8" s="85"/>
      <c r="K8" s="85"/>
      <c r="L8" s="85"/>
      <c r="M8" s="85"/>
      <c r="N8" s="85"/>
      <c r="O8" s="85"/>
      <c r="P8" s="85" t="str">
        <f>データ!K6</f>
        <v>公共下水道</v>
      </c>
      <c r="Q8" s="85"/>
      <c r="R8" s="85"/>
      <c r="S8" s="85"/>
      <c r="T8" s="85"/>
      <c r="U8" s="85"/>
      <c r="V8" s="85"/>
      <c r="W8" s="85" t="str">
        <f>データ!L6</f>
        <v>Ad</v>
      </c>
      <c r="X8" s="85"/>
      <c r="Y8" s="85"/>
      <c r="Z8" s="85"/>
      <c r="AA8" s="85"/>
      <c r="AB8" s="85"/>
      <c r="AC8" s="85"/>
      <c r="AD8" s="86" t="str">
        <f>データ!$M$6</f>
        <v>自治体職員</v>
      </c>
      <c r="AE8" s="86"/>
      <c r="AF8" s="86"/>
      <c r="AG8" s="86"/>
      <c r="AH8" s="86"/>
      <c r="AI8" s="86"/>
      <c r="AJ8" s="86"/>
      <c r="AK8" s="3"/>
      <c r="AL8" s="82">
        <f>データ!S6</f>
        <v>374168</v>
      </c>
      <c r="AM8" s="82"/>
      <c r="AN8" s="82"/>
      <c r="AO8" s="82"/>
      <c r="AP8" s="82"/>
      <c r="AQ8" s="82"/>
      <c r="AR8" s="82"/>
      <c r="AS8" s="82"/>
      <c r="AT8" s="81">
        <f>データ!T6</f>
        <v>459.16</v>
      </c>
      <c r="AU8" s="81"/>
      <c r="AV8" s="81"/>
      <c r="AW8" s="81"/>
      <c r="AX8" s="81"/>
      <c r="AY8" s="81"/>
      <c r="AZ8" s="81"/>
      <c r="BA8" s="81"/>
      <c r="BB8" s="81">
        <f>データ!U6</f>
        <v>814.9</v>
      </c>
      <c r="BC8" s="81"/>
      <c r="BD8" s="81"/>
      <c r="BE8" s="81"/>
      <c r="BF8" s="81"/>
      <c r="BG8" s="81"/>
      <c r="BH8" s="81"/>
      <c r="BI8" s="81"/>
      <c r="BJ8" s="3"/>
      <c r="BK8" s="3"/>
      <c r="BL8" s="83" t="s">
        <v>10</v>
      </c>
      <c r="BM8" s="84"/>
      <c r="BN8" s="7" t="s">
        <v>11</v>
      </c>
      <c r="BO8" s="8"/>
      <c r="BP8" s="8"/>
      <c r="BQ8" s="8"/>
      <c r="BR8" s="8"/>
      <c r="BS8" s="8"/>
      <c r="BT8" s="8"/>
      <c r="BU8" s="8"/>
      <c r="BV8" s="8"/>
      <c r="BW8" s="8"/>
      <c r="BX8" s="8"/>
      <c r="BY8" s="9"/>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78" t="s">
        <v>16</v>
      </c>
      <c r="AE9" s="78"/>
      <c r="AF9" s="78"/>
      <c r="AG9" s="78"/>
      <c r="AH9" s="78"/>
      <c r="AI9" s="78"/>
      <c r="AJ9" s="78"/>
      <c r="AK9" s="3"/>
      <c r="AL9" s="78" t="s">
        <v>17</v>
      </c>
      <c r="AM9" s="78"/>
      <c r="AN9" s="78"/>
      <c r="AO9" s="78"/>
      <c r="AP9" s="78"/>
      <c r="AQ9" s="78"/>
      <c r="AR9" s="78"/>
      <c r="AS9" s="78"/>
      <c r="AT9" s="78" t="s">
        <v>18</v>
      </c>
      <c r="AU9" s="78"/>
      <c r="AV9" s="78"/>
      <c r="AW9" s="78"/>
      <c r="AX9" s="78"/>
      <c r="AY9" s="78"/>
      <c r="AZ9" s="78"/>
      <c r="BA9" s="78"/>
      <c r="BB9" s="78" t="s">
        <v>19</v>
      </c>
      <c r="BC9" s="78"/>
      <c r="BD9" s="78"/>
      <c r="BE9" s="78"/>
      <c r="BF9" s="78"/>
      <c r="BG9" s="78"/>
      <c r="BH9" s="78"/>
      <c r="BI9" s="78"/>
      <c r="BJ9" s="3"/>
      <c r="BK9" s="3"/>
      <c r="BL9" s="79" t="s">
        <v>20</v>
      </c>
      <c r="BM9" s="80"/>
      <c r="BN9" s="10" t="s">
        <v>21</v>
      </c>
      <c r="BO9" s="11"/>
      <c r="BP9" s="11"/>
      <c r="BQ9" s="11"/>
      <c r="BR9" s="11"/>
      <c r="BS9" s="11"/>
      <c r="BT9" s="11"/>
      <c r="BU9" s="11"/>
      <c r="BV9" s="11"/>
      <c r="BW9" s="11"/>
      <c r="BX9" s="11"/>
      <c r="BY9" s="12"/>
    </row>
    <row r="10" spans="1:78" ht="18.75" customHeight="1">
      <c r="A10" s="2"/>
      <c r="B10" s="81" t="str">
        <f>データ!N6</f>
        <v>-</v>
      </c>
      <c r="C10" s="81"/>
      <c r="D10" s="81"/>
      <c r="E10" s="81"/>
      <c r="F10" s="81"/>
      <c r="G10" s="81"/>
      <c r="H10" s="81"/>
      <c r="I10" s="81">
        <f>データ!O6</f>
        <v>63.53</v>
      </c>
      <c r="J10" s="81"/>
      <c r="K10" s="81"/>
      <c r="L10" s="81"/>
      <c r="M10" s="81"/>
      <c r="N10" s="81"/>
      <c r="O10" s="81"/>
      <c r="P10" s="81">
        <f>データ!P6</f>
        <v>70.63</v>
      </c>
      <c r="Q10" s="81"/>
      <c r="R10" s="81"/>
      <c r="S10" s="81"/>
      <c r="T10" s="81"/>
      <c r="U10" s="81"/>
      <c r="V10" s="81"/>
      <c r="W10" s="81">
        <f>データ!Q6</f>
        <v>91.54</v>
      </c>
      <c r="X10" s="81"/>
      <c r="Y10" s="81"/>
      <c r="Z10" s="81"/>
      <c r="AA10" s="81"/>
      <c r="AB10" s="81"/>
      <c r="AC10" s="81"/>
      <c r="AD10" s="82">
        <f>データ!R6</f>
        <v>2134</v>
      </c>
      <c r="AE10" s="82"/>
      <c r="AF10" s="82"/>
      <c r="AG10" s="82"/>
      <c r="AH10" s="82"/>
      <c r="AI10" s="82"/>
      <c r="AJ10" s="82"/>
      <c r="AK10" s="2"/>
      <c r="AL10" s="82">
        <f>データ!V6</f>
        <v>263674</v>
      </c>
      <c r="AM10" s="82"/>
      <c r="AN10" s="82"/>
      <c r="AO10" s="82"/>
      <c r="AP10" s="82"/>
      <c r="AQ10" s="82"/>
      <c r="AR10" s="82"/>
      <c r="AS10" s="82"/>
      <c r="AT10" s="81">
        <f>データ!W6</f>
        <v>62.64</v>
      </c>
      <c r="AU10" s="81"/>
      <c r="AV10" s="81"/>
      <c r="AW10" s="81"/>
      <c r="AX10" s="81"/>
      <c r="AY10" s="81"/>
      <c r="AZ10" s="81"/>
      <c r="BA10" s="81"/>
      <c r="BB10" s="81">
        <f>データ!X6</f>
        <v>4209.3599999999997</v>
      </c>
      <c r="BC10" s="81"/>
      <c r="BD10" s="81"/>
      <c r="BE10" s="81"/>
      <c r="BF10" s="81"/>
      <c r="BG10" s="81"/>
      <c r="BH10" s="81"/>
      <c r="BI10" s="81"/>
      <c r="BJ10" s="2"/>
      <c r="BK10" s="2"/>
      <c r="BL10" s="65" t="s">
        <v>22</v>
      </c>
      <c r="BM10" s="6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24</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25</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108</v>
      </c>
      <c r="BM16" s="73"/>
      <c r="BN16" s="73"/>
      <c r="BO16" s="73"/>
      <c r="BP16" s="73"/>
      <c r="BQ16" s="73"/>
      <c r="BR16" s="73"/>
      <c r="BS16" s="73"/>
      <c r="BT16" s="73"/>
      <c r="BU16" s="73"/>
      <c r="BV16" s="73"/>
      <c r="BW16" s="73"/>
      <c r="BX16" s="73"/>
      <c r="BY16" s="73"/>
      <c r="BZ16" s="7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3"/>
      <c r="BN17" s="73"/>
      <c r="BO17" s="73"/>
      <c r="BP17" s="73"/>
      <c r="BQ17" s="73"/>
      <c r="BR17" s="73"/>
      <c r="BS17" s="73"/>
      <c r="BT17" s="73"/>
      <c r="BU17" s="73"/>
      <c r="BV17" s="73"/>
      <c r="BW17" s="73"/>
      <c r="BX17" s="73"/>
      <c r="BY17" s="73"/>
      <c r="BZ17" s="7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3"/>
      <c r="BN18" s="73"/>
      <c r="BO18" s="73"/>
      <c r="BP18" s="73"/>
      <c r="BQ18" s="73"/>
      <c r="BR18" s="73"/>
      <c r="BS18" s="73"/>
      <c r="BT18" s="73"/>
      <c r="BU18" s="73"/>
      <c r="BV18" s="73"/>
      <c r="BW18" s="73"/>
      <c r="BX18" s="73"/>
      <c r="BY18" s="73"/>
      <c r="BZ18" s="7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3"/>
      <c r="BN19" s="73"/>
      <c r="BO19" s="73"/>
      <c r="BP19" s="73"/>
      <c r="BQ19" s="73"/>
      <c r="BR19" s="73"/>
      <c r="BS19" s="73"/>
      <c r="BT19" s="73"/>
      <c r="BU19" s="73"/>
      <c r="BV19" s="73"/>
      <c r="BW19" s="73"/>
      <c r="BX19" s="73"/>
      <c r="BY19" s="73"/>
      <c r="BZ19" s="7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3"/>
      <c r="BN20" s="73"/>
      <c r="BO20" s="73"/>
      <c r="BP20" s="73"/>
      <c r="BQ20" s="73"/>
      <c r="BR20" s="73"/>
      <c r="BS20" s="73"/>
      <c r="BT20" s="73"/>
      <c r="BU20" s="73"/>
      <c r="BV20" s="73"/>
      <c r="BW20" s="73"/>
      <c r="BX20" s="73"/>
      <c r="BY20" s="73"/>
      <c r="BZ20" s="7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3"/>
      <c r="BN21" s="73"/>
      <c r="BO21" s="73"/>
      <c r="BP21" s="73"/>
      <c r="BQ21" s="73"/>
      <c r="BR21" s="73"/>
      <c r="BS21" s="73"/>
      <c r="BT21" s="73"/>
      <c r="BU21" s="73"/>
      <c r="BV21" s="73"/>
      <c r="BW21" s="73"/>
      <c r="BX21" s="73"/>
      <c r="BY21" s="73"/>
      <c r="BZ21" s="7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3"/>
      <c r="BN22" s="73"/>
      <c r="BO22" s="73"/>
      <c r="BP22" s="73"/>
      <c r="BQ22" s="73"/>
      <c r="BR22" s="73"/>
      <c r="BS22" s="73"/>
      <c r="BT22" s="73"/>
      <c r="BU22" s="73"/>
      <c r="BV22" s="73"/>
      <c r="BW22" s="73"/>
      <c r="BX22" s="73"/>
      <c r="BY22" s="73"/>
      <c r="BZ22" s="7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3"/>
      <c r="BN23" s="73"/>
      <c r="BO23" s="73"/>
      <c r="BP23" s="73"/>
      <c r="BQ23" s="73"/>
      <c r="BR23" s="73"/>
      <c r="BS23" s="73"/>
      <c r="BT23" s="73"/>
      <c r="BU23" s="73"/>
      <c r="BV23" s="73"/>
      <c r="BW23" s="73"/>
      <c r="BX23" s="73"/>
      <c r="BY23" s="73"/>
      <c r="BZ23" s="7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3"/>
      <c r="BN24" s="73"/>
      <c r="BO24" s="73"/>
      <c r="BP24" s="73"/>
      <c r="BQ24" s="73"/>
      <c r="BR24" s="73"/>
      <c r="BS24" s="73"/>
      <c r="BT24" s="73"/>
      <c r="BU24" s="73"/>
      <c r="BV24" s="73"/>
      <c r="BW24" s="73"/>
      <c r="BX24" s="73"/>
      <c r="BY24" s="73"/>
      <c r="BZ24" s="7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3"/>
      <c r="BN25" s="73"/>
      <c r="BO25" s="73"/>
      <c r="BP25" s="73"/>
      <c r="BQ25" s="73"/>
      <c r="BR25" s="73"/>
      <c r="BS25" s="73"/>
      <c r="BT25" s="73"/>
      <c r="BU25" s="73"/>
      <c r="BV25" s="73"/>
      <c r="BW25" s="73"/>
      <c r="BX25" s="73"/>
      <c r="BY25" s="73"/>
      <c r="BZ25" s="7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3"/>
      <c r="BN26" s="73"/>
      <c r="BO26" s="73"/>
      <c r="BP26" s="73"/>
      <c r="BQ26" s="73"/>
      <c r="BR26" s="73"/>
      <c r="BS26" s="73"/>
      <c r="BT26" s="73"/>
      <c r="BU26" s="73"/>
      <c r="BV26" s="73"/>
      <c r="BW26" s="73"/>
      <c r="BX26" s="73"/>
      <c r="BY26" s="73"/>
      <c r="BZ26" s="7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3"/>
      <c r="BN27" s="73"/>
      <c r="BO27" s="73"/>
      <c r="BP27" s="73"/>
      <c r="BQ27" s="73"/>
      <c r="BR27" s="73"/>
      <c r="BS27" s="73"/>
      <c r="BT27" s="73"/>
      <c r="BU27" s="73"/>
      <c r="BV27" s="73"/>
      <c r="BW27" s="73"/>
      <c r="BX27" s="73"/>
      <c r="BY27" s="73"/>
      <c r="BZ27" s="7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3"/>
      <c r="BN28" s="73"/>
      <c r="BO28" s="73"/>
      <c r="BP28" s="73"/>
      <c r="BQ28" s="73"/>
      <c r="BR28" s="73"/>
      <c r="BS28" s="73"/>
      <c r="BT28" s="73"/>
      <c r="BU28" s="73"/>
      <c r="BV28" s="73"/>
      <c r="BW28" s="73"/>
      <c r="BX28" s="73"/>
      <c r="BY28" s="73"/>
      <c r="BZ28" s="7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3"/>
      <c r="BN29" s="73"/>
      <c r="BO29" s="73"/>
      <c r="BP29" s="73"/>
      <c r="BQ29" s="73"/>
      <c r="BR29" s="73"/>
      <c r="BS29" s="73"/>
      <c r="BT29" s="73"/>
      <c r="BU29" s="73"/>
      <c r="BV29" s="73"/>
      <c r="BW29" s="73"/>
      <c r="BX29" s="73"/>
      <c r="BY29" s="73"/>
      <c r="BZ29" s="7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3"/>
      <c r="BN30" s="73"/>
      <c r="BO30" s="73"/>
      <c r="BP30" s="73"/>
      <c r="BQ30" s="73"/>
      <c r="BR30" s="73"/>
      <c r="BS30" s="73"/>
      <c r="BT30" s="73"/>
      <c r="BU30" s="73"/>
      <c r="BV30" s="73"/>
      <c r="BW30" s="73"/>
      <c r="BX30" s="73"/>
      <c r="BY30" s="73"/>
      <c r="BZ30" s="7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3"/>
      <c r="BN31" s="73"/>
      <c r="BO31" s="73"/>
      <c r="BP31" s="73"/>
      <c r="BQ31" s="73"/>
      <c r="BR31" s="73"/>
      <c r="BS31" s="73"/>
      <c r="BT31" s="73"/>
      <c r="BU31" s="73"/>
      <c r="BV31" s="73"/>
      <c r="BW31" s="73"/>
      <c r="BX31" s="73"/>
      <c r="BY31" s="73"/>
      <c r="BZ31" s="7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3"/>
      <c r="BN32" s="73"/>
      <c r="BO32" s="73"/>
      <c r="BP32" s="73"/>
      <c r="BQ32" s="73"/>
      <c r="BR32" s="73"/>
      <c r="BS32" s="73"/>
      <c r="BT32" s="73"/>
      <c r="BU32" s="73"/>
      <c r="BV32" s="73"/>
      <c r="BW32" s="73"/>
      <c r="BX32" s="73"/>
      <c r="BY32" s="73"/>
      <c r="BZ32" s="7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3"/>
      <c r="BN33" s="73"/>
      <c r="BO33" s="73"/>
      <c r="BP33" s="73"/>
      <c r="BQ33" s="73"/>
      <c r="BR33" s="73"/>
      <c r="BS33" s="73"/>
      <c r="BT33" s="73"/>
      <c r="BU33" s="73"/>
      <c r="BV33" s="73"/>
      <c r="BW33" s="73"/>
      <c r="BX33" s="73"/>
      <c r="BY33" s="73"/>
      <c r="BZ33" s="7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3"/>
      <c r="BN36" s="73"/>
      <c r="BO36" s="73"/>
      <c r="BP36" s="73"/>
      <c r="BQ36" s="73"/>
      <c r="BR36" s="73"/>
      <c r="BS36" s="73"/>
      <c r="BT36" s="73"/>
      <c r="BU36" s="73"/>
      <c r="BV36" s="73"/>
      <c r="BW36" s="73"/>
      <c r="BX36" s="73"/>
      <c r="BY36" s="73"/>
      <c r="BZ36" s="7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3"/>
      <c r="BN37" s="73"/>
      <c r="BO37" s="73"/>
      <c r="BP37" s="73"/>
      <c r="BQ37" s="73"/>
      <c r="BR37" s="73"/>
      <c r="BS37" s="73"/>
      <c r="BT37" s="73"/>
      <c r="BU37" s="73"/>
      <c r="BV37" s="73"/>
      <c r="BW37" s="73"/>
      <c r="BX37" s="73"/>
      <c r="BY37" s="73"/>
      <c r="BZ37" s="7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3"/>
      <c r="BN38" s="73"/>
      <c r="BO38" s="73"/>
      <c r="BP38" s="73"/>
      <c r="BQ38" s="73"/>
      <c r="BR38" s="73"/>
      <c r="BS38" s="73"/>
      <c r="BT38" s="73"/>
      <c r="BU38" s="73"/>
      <c r="BV38" s="73"/>
      <c r="BW38" s="73"/>
      <c r="BX38" s="73"/>
      <c r="BY38" s="73"/>
      <c r="BZ38" s="7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3"/>
      <c r="BN39" s="73"/>
      <c r="BO39" s="73"/>
      <c r="BP39" s="73"/>
      <c r="BQ39" s="73"/>
      <c r="BR39" s="73"/>
      <c r="BS39" s="73"/>
      <c r="BT39" s="73"/>
      <c r="BU39" s="73"/>
      <c r="BV39" s="73"/>
      <c r="BW39" s="73"/>
      <c r="BX39" s="73"/>
      <c r="BY39" s="73"/>
      <c r="BZ39" s="7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3"/>
      <c r="BN40" s="73"/>
      <c r="BO40" s="73"/>
      <c r="BP40" s="73"/>
      <c r="BQ40" s="73"/>
      <c r="BR40" s="73"/>
      <c r="BS40" s="73"/>
      <c r="BT40" s="73"/>
      <c r="BU40" s="73"/>
      <c r="BV40" s="73"/>
      <c r="BW40" s="73"/>
      <c r="BX40" s="73"/>
      <c r="BY40" s="73"/>
      <c r="BZ40" s="7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3"/>
      <c r="BN41" s="73"/>
      <c r="BO41" s="73"/>
      <c r="BP41" s="73"/>
      <c r="BQ41" s="73"/>
      <c r="BR41" s="73"/>
      <c r="BS41" s="73"/>
      <c r="BT41" s="73"/>
      <c r="BU41" s="73"/>
      <c r="BV41" s="73"/>
      <c r="BW41" s="73"/>
      <c r="BX41" s="73"/>
      <c r="BY41" s="73"/>
      <c r="BZ41" s="7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3"/>
      <c r="BN42" s="73"/>
      <c r="BO42" s="73"/>
      <c r="BP42" s="73"/>
      <c r="BQ42" s="73"/>
      <c r="BR42" s="73"/>
      <c r="BS42" s="73"/>
      <c r="BT42" s="73"/>
      <c r="BU42" s="73"/>
      <c r="BV42" s="73"/>
      <c r="BW42" s="73"/>
      <c r="BX42" s="73"/>
      <c r="BY42" s="73"/>
      <c r="BZ42" s="7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3"/>
      <c r="BN43" s="73"/>
      <c r="BO43" s="73"/>
      <c r="BP43" s="73"/>
      <c r="BQ43" s="73"/>
      <c r="BR43" s="73"/>
      <c r="BS43" s="73"/>
      <c r="BT43" s="73"/>
      <c r="BU43" s="73"/>
      <c r="BV43" s="73"/>
      <c r="BW43" s="73"/>
      <c r="BX43" s="73"/>
      <c r="BY43" s="73"/>
      <c r="BZ43" s="7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3"/>
      <c r="BN59" s="43"/>
      <c r="BO59" s="43"/>
      <c r="BP59" s="43"/>
      <c r="BQ59" s="43"/>
      <c r="BR59" s="43"/>
      <c r="BS59" s="43"/>
      <c r="BT59" s="43"/>
      <c r="BU59" s="43"/>
      <c r="BV59" s="43"/>
      <c r="BW59" s="43"/>
      <c r="BX59" s="43"/>
      <c r="BY59" s="43"/>
      <c r="BZ59" s="44"/>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5"/>
      <c r="BM60" s="43"/>
      <c r="BN60" s="43"/>
      <c r="BO60" s="43"/>
      <c r="BP60" s="43"/>
      <c r="BQ60" s="43"/>
      <c r="BR60" s="43"/>
      <c r="BS60" s="43"/>
      <c r="BT60" s="43"/>
      <c r="BU60" s="43"/>
      <c r="BV60" s="43"/>
      <c r="BW60" s="43"/>
      <c r="BX60" s="43"/>
      <c r="BY60" s="43"/>
      <c r="BZ60" s="44"/>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5"/>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107</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Srd2muDWxN4YXPNd2ibVuhbzXYadQ5lKSdz0WpYpEji/ipHKZxpMDyulmFTjgoQX4BiGQtbieSCwxXCtGfBTg==" saltValue="1sJtx+paXVyCbiJdqjKJ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28</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28" t="s">
        <v>54</v>
      </c>
      <c r="B4" s="30"/>
      <c r="C4" s="30"/>
      <c r="D4" s="30"/>
      <c r="E4" s="30"/>
      <c r="F4" s="30"/>
      <c r="G4" s="30"/>
      <c r="H4" s="93"/>
      <c r="I4" s="94"/>
      <c r="J4" s="94"/>
      <c r="K4" s="94"/>
      <c r="L4" s="94"/>
      <c r="M4" s="94"/>
      <c r="N4" s="94"/>
      <c r="O4" s="94"/>
      <c r="P4" s="94"/>
      <c r="Q4" s="94"/>
      <c r="R4" s="94"/>
      <c r="S4" s="94"/>
      <c r="T4" s="94"/>
      <c r="U4" s="94"/>
      <c r="V4" s="94"/>
      <c r="W4" s="94"/>
      <c r="X4" s="95"/>
      <c r="Y4" s="89" t="s">
        <v>55</v>
      </c>
      <c r="Z4" s="89"/>
      <c r="AA4" s="89"/>
      <c r="AB4" s="89"/>
      <c r="AC4" s="89"/>
      <c r="AD4" s="89"/>
      <c r="AE4" s="89"/>
      <c r="AF4" s="89"/>
      <c r="AG4" s="89"/>
      <c r="AH4" s="89"/>
      <c r="AI4" s="89"/>
      <c r="AJ4" s="89" t="s">
        <v>56</v>
      </c>
      <c r="AK4" s="89"/>
      <c r="AL4" s="89"/>
      <c r="AM4" s="89"/>
      <c r="AN4" s="89"/>
      <c r="AO4" s="89"/>
      <c r="AP4" s="89"/>
      <c r="AQ4" s="89"/>
      <c r="AR4" s="89"/>
      <c r="AS4" s="89"/>
      <c r="AT4" s="89"/>
      <c r="AU4" s="89" t="s">
        <v>57</v>
      </c>
      <c r="AV4" s="89"/>
      <c r="AW4" s="89"/>
      <c r="AX4" s="89"/>
      <c r="AY4" s="89"/>
      <c r="AZ4" s="89"/>
      <c r="BA4" s="89"/>
      <c r="BB4" s="89"/>
      <c r="BC4" s="89"/>
      <c r="BD4" s="89"/>
      <c r="BE4" s="89"/>
      <c r="BF4" s="89" t="s">
        <v>58</v>
      </c>
      <c r="BG4" s="89"/>
      <c r="BH4" s="89"/>
      <c r="BI4" s="89"/>
      <c r="BJ4" s="89"/>
      <c r="BK4" s="89"/>
      <c r="BL4" s="89"/>
      <c r="BM4" s="89"/>
      <c r="BN4" s="89"/>
      <c r="BO4" s="89"/>
      <c r="BP4" s="89"/>
      <c r="BQ4" s="89" t="s">
        <v>59</v>
      </c>
      <c r="BR4" s="89"/>
      <c r="BS4" s="89"/>
      <c r="BT4" s="89"/>
      <c r="BU4" s="89"/>
      <c r="BV4" s="89"/>
      <c r="BW4" s="89"/>
      <c r="BX4" s="89"/>
      <c r="BY4" s="89"/>
      <c r="BZ4" s="89"/>
      <c r="CA4" s="89"/>
      <c r="CB4" s="89" t="s">
        <v>60</v>
      </c>
      <c r="CC4" s="89"/>
      <c r="CD4" s="89"/>
      <c r="CE4" s="89"/>
      <c r="CF4" s="89"/>
      <c r="CG4" s="89"/>
      <c r="CH4" s="89"/>
      <c r="CI4" s="89"/>
      <c r="CJ4" s="89"/>
      <c r="CK4" s="89"/>
      <c r="CL4" s="89"/>
      <c r="CM4" s="89" t="s">
        <v>61</v>
      </c>
      <c r="CN4" s="89"/>
      <c r="CO4" s="89"/>
      <c r="CP4" s="89"/>
      <c r="CQ4" s="89"/>
      <c r="CR4" s="89"/>
      <c r="CS4" s="89"/>
      <c r="CT4" s="89"/>
      <c r="CU4" s="89"/>
      <c r="CV4" s="89"/>
      <c r="CW4" s="89"/>
      <c r="CX4" s="89" t="s">
        <v>62</v>
      </c>
      <c r="CY4" s="89"/>
      <c r="CZ4" s="89"/>
      <c r="DA4" s="89"/>
      <c r="DB4" s="89"/>
      <c r="DC4" s="89"/>
      <c r="DD4" s="89"/>
      <c r="DE4" s="89"/>
      <c r="DF4" s="89"/>
      <c r="DG4" s="89"/>
      <c r="DH4" s="89"/>
      <c r="DI4" s="89" t="s">
        <v>63</v>
      </c>
      <c r="DJ4" s="89"/>
      <c r="DK4" s="89"/>
      <c r="DL4" s="89"/>
      <c r="DM4" s="89"/>
      <c r="DN4" s="89"/>
      <c r="DO4" s="89"/>
      <c r="DP4" s="89"/>
      <c r="DQ4" s="89"/>
      <c r="DR4" s="89"/>
      <c r="DS4" s="89"/>
      <c r="DT4" s="89" t="s">
        <v>64</v>
      </c>
      <c r="DU4" s="89"/>
      <c r="DV4" s="89"/>
      <c r="DW4" s="89"/>
      <c r="DX4" s="89"/>
      <c r="DY4" s="89"/>
      <c r="DZ4" s="89"/>
      <c r="EA4" s="89"/>
      <c r="EB4" s="89"/>
      <c r="EC4" s="89"/>
      <c r="ED4" s="89"/>
      <c r="EE4" s="89" t="s">
        <v>65</v>
      </c>
      <c r="EF4" s="89"/>
      <c r="EG4" s="89"/>
      <c r="EH4" s="89"/>
      <c r="EI4" s="89"/>
      <c r="EJ4" s="89"/>
      <c r="EK4" s="89"/>
      <c r="EL4" s="89"/>
      <c r="EM4" s="89"/>
      <c r="EN4" s="89"/>
      <c r="EO4" s="89"/>
    </row>
    <row r="5" spans="1:148">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c r="A6" s="28" t="s">
        <v>94</v>
      </c>
      <c r="B6" s="33">
        <f>B7</f>
        <v>2018</v>
      </c>
      <c r="C6" s="33">
        <f t="shared" ref="C6:X6" si="3">C7</f>
        <v>102024</v>
      </c>
      <c r="D6" s="33">
        <f t="shared" si="3"/>
        <v>46</v>
      </c>
      <c r="E6" s="33">
        <f t="shared" si="3"/>
        <v>17</v>
      </c>
      <c r="F6" s="33">
        <f t="shared" si="3"/>
        <v>1</v>
      </c>
      <c r="G6" s="33">
        <f t="shared" si="3"/>
        <v>0</v>
      </c>
      <c r="H6" s="33" t="str">
        <f t="shared" si="3"/>
        <v>群馬県　高崎市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63.53</v>
      </c>
      <c r="P6" s="34">
        <f t="shared" si="3"/>
        <v>70.63</v>
      </c>
      <c r="Q6" s="34">
        <f t="shared" si="3"/>
        <v>91.54</v>
      </c>
      <c r="R6" s="34">
        <f t="shared" si="3"/>
        <v>2134</v>
      </c>
      <c r="S6" s="34">
        <f t="shared" si="3"/>
        <v>374168</v>
      </c>
      <c r="T6" s="34">
        <f t="shared" si="3"/>
        <v>459.16</v>
      </c>
      <c r="U6" s="34">
        <f t="shared" si="3"/>
        <v>814.9</v>
      </c>
      <c r="V6" s="34">
        <f t="shared" si="3"/>
        <v>263674</v>
      </c>
      <c r="W6" s="34">
        <f t="shared" si="3"/>
        <v>62.64</v>
      </c>
      <c r="X6" s="34">
        <f t="shared" si="3"/>
        <v>4209.3599999999997</v>
      </c>
      <c r="Y6" s="35">
        <f>IF(Y7="",NA(),Y7)</f>
        <v>126.58</v>
      </c>
      <c r="Z6" s="35">
        <f t="shared" ref="Z6:AH6" si="4">IF(Z7="",NA(),Z7)</f>
        <v>126.91</v>
      </c>
      <c r="AA6" s="35">
        <f t="shared" si="4"/>
        <v>127.05</v>
      </c>
      <c r="AB6" s="35">
        <f t="shared" si="4"/>
        <v>127.22</v>
      </c>
      <c r="AC6" s="35">
        <f t="shared" si="4"/>
        <v>126.56</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97.43</v>
      </c>
      <c r="AV6" s="35">
        <f t="shared" ref="AV6:BD6" si="6">IF(AV7="",NA(),AV7)</f>
        <v>109.59</v>
      </c>
      <c r="AW6" s="35">
        <f t="shared" si="6"/>
        <v>128</v>
      </c>
      <c r="AX6" s="35">
        <f t="shared" si="6"/>
        <v>143.69999999999999</v>
      </c>
      <c r="AY6" s="35">
        <f t="shared" si="6"/>
        <v>162.02000000000001</v>
      </c>
      <c r="AZ6" s="35">
        <f t="shared" si="6"/>
        <v>45.99</v>
      </c>
      <c r="BA6" s="35">
        <f t="shared" si="6"/>
        <v>47.32</v>
      </c>
      <c r="BB6" s="35">
        <f t="shared" si="6"/>
        <v>49.96</v>
      </c>
      <c r="BC6" s="35">
        <f t="shared" si="6"/>
        <v>58.04</v>
      </c>
      <c r="BD6" s="35">
        <f t="shared" si="6"/>
        <v>62.12</v>
      </c>
      <c r="BE6" s="34" t="str">
        <f>IF(BE7="","",IF(BE7="-","【-】","【"&amp;SUBSTITUTE(TEXT(BE7,"#,##0.00"),"-","△")&amp;"】"))</f>
        <v>【69.49】</v>
      </c>
      <c r="BF6" s="35">
        <f>IF(BF7="",NA(),BF7)</f>
        <v>1159.43</v>
      </c>
      <c r="BG6" s="35">
        <f t="shared" ref="BG6:BO6" si="7">IF(BG7="",NA(),BG7)</f>
        <v>1105.97</v>
      </c>
      <c r="BH6" s="35">
        <f t="shared" si="7"/>
        <v>1074.6500000000001</v>
      </c>
      <c r="BI6" s="35">
        <f t="shared" si="7"/>
        <v>1026.5</v>
      </c>
      <c r="BJ6" s="35">
        <f t="shared" si="7"/>
        <v>1002.26</v>
      </c>
      <c r="BK6" s="35">
        <f t="shared" si="7"/>
        <v>963.16</v>
      </c>
      <c r="BL6" s="35">
        <f t="shared" si="7"/>
        <v>1017.47</v>
      </c>
      <c r="BM6" s="35">
        <f t="shared" si="7"/>
        <v>970.35</v>
      </c>
      <c r="BN6" s="35">
        <f t="shared" si="7"/>
        <v>917.29</v>
      </c>
      <c r="BO6" s="35">
        <f t="shared" si="7"/>
        <v>875.53</v>
      </c>
      <c r="BP6" s="34" t="str">
        <f>IF(BP7="","",IF(BP7="-","【-】","【"&amp;SUBSTITUTE(TEXT(BP7,"#,##0.00"),"-","△")&amp;"】"))</f>
        <v>【682.78】</v>
      </c>
      <c r="BQ6" s="35">
        <f>IF(BQ7="",NA(),BQ7)</f>
        <v>126.99</v>
      </c>
      <c r="BR6" s="35">
        <f t="shared" ref="BR6:BZ6" si="8">IF(BR7="",NA(),BR7)</f>
        <v>130.34</v>
      </c>
      <c r="BS6" s="35">
        <f t="shared" si="8"/>
        <v>132.69999999999999</v>
      </c>
      <c r="BT6" s="35">
        <f t="shared" si="8"/>
        <v>99.13</v>
      </c>
      <c r="BU6" s="35">
        <f t="shared" si="8"/>
        <v>129.84</v>
      </c>
      <c r="BV6" s="35">
        <f t="shared" si="8"/>
        <v>94.82</v>
      </c>
      <c r="BW6" s="35">
        <f t="shared" si="8"/>
        <v>96.37</v>
      </c>
      <c r="BX6" s="35">
        <f t="shared" si="8"/>
        <v>99.26</v>
      </c>
      <c r="BY6" s="35">
        <f t="shared" si="8"/>
        <v>99.67</v>
      </c>
      <c r="BZ6" s="35">
        <f t="shared" si="8"/>
        <v>99.83</v>
      </c>
      <c r="CA6" s="34" t="str">
        <f>IF(CA7="","",IF(CA7="-","【-】","【"&amp;SUBSTITUTE(TEXT(CA7,"#,##0.00"),"-","△")&amp;"】"))</f>
        <v>【100.91】</v>
      </c>
      <c r="CB6" s="35">
        <f>IF(CB7="",NA(),CB7)</f>
        <v>97.81</v>
      </c>
      <c r="CC6" s="35">
        <f t="shared" ref="CC6:CK6" si="9">IF(CC7="",NA(),CC7)</f>
        <v>95.37</v>
      </c>
      <c r="CD6" s="35">
        <f t="shared" si="9"/>
        <v>93.46</v>
      </c>
      <c r="CE6" s="35">
        <f t="shared" si="9"/>
        <v>125.26</v>
      </c>
      <c r="CF6" s="35">
        <f t="shared" si="9"/>
        <v>95.81</v>
      </c>
      <c r="CG6" s="35">
        <f t="shared" si="9"/>
        <v>162.88</v>
      </c>
      <c r="CH6" s="35">
        <f t="shared" si="9"/>
        <v>162.65</v>
      </c>
      <c r="CI6" s="35">
        <f t="shared" si="9"/>
        <v>159.53</v>
      </c>
      <c r="CJ6" s="35">
        <f t="shared" si="9"/>
        <v>159.6</v>
      </c>
      <c r="CK6" s="35">
        <f t="shared" si="9"/>
        <v>158.94</v>
      </c>
      <c r="CL6" s="34" t="str">
        <f>IF(CL7="","",IF(CL7="-","【-】","【"&amp;SUBSTITUTE(TEXT(CL7,"#,##0.00"),"-","△")&amp;"】"))</f>
        <v>【136.86】</v>
      </c>
      <c r="CM6" s="35">
        <f>IF(CM7="",NA(),CM7)</f>
        <v>63.46</v>
      </c>
      <c r="CN6" s="35">
        <f t="shared" ref="CN6:CV6" si="10">IF(CN7="",NA(),CN7)</f>
        <v>65.83</v>
      </c>
      <c r="CO6" s="35">
        <f t="shared" si="10"/>
        <v>64.67</v>
      </c>
      <c r="CP6" s="35">
        <f t="shared" si="10"/>
        <v>63.1</v>
      </c>
      <c r="CQ6" s="35">
        <f t="shared" si="10"/>
        <v>62.58</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94.56</v>
      </c>
      <c r="CY6" s="35">
        <f t="shared" ref="CY6:DG6" si="11">IF(CY7="",NA(),CY7)</f>
        <v>94.61</v>
      </c>
      <c r="CZ6" s="35">
        <f t="shared" si="11"/>
        <v>94.68</v>
      </c>
      <c r="DA6" s="35">
        <f t="shared" si="11"/>
        <v>94.65</v>
      </c>
      <c r="DB6" s="35">
        <f t="shared" si="11"/>
        <v>94.73</v>
      </c>
      <c r="DC6" s="35">
        <f t="shared" si="11"/>
        <v>93.12</v>
      </c>
      <c r="DD6" s="35">
        <f t="shared" si="11"/>
        <v>93.38</v>
      </c>
      <c r="DE6" s="35">
        <f t="shared" si="11"/>
        <v>93.5</v>
      </c>
      <c r="DF6" s="35">
        <f t="shared" si="11"/>
        <v>93.86</v>
      </c>
      <c r="DG6" s="35">
        <f t="shared" si="11"/>
        <v>93.96</v>
      </c>
      <c r="DH6" s="34" t="str">
        <f>IF(DH7="","",IF(DH7="-","【-】","【"&amp;SUBSTITUTE(TEXT(DH7,"#,##0.00"),"-","△")&amp;"】"))</f>
        <v>【95.20】</v>
      </c>
      <c r="DI6" s="35">
        <f>IF(DI7="",NA(),DI7)</f>
        <v>35.020000000000003</v>
      </c>
      <c r="DJ6" s="35">
        <f t="shared" ref="DJ6:DR6" si="12">IF(DJ7="",NA(),DJ7)</f>
        <v>35.9</v>
      </c>
      <c r="DK6" s="35">
        <f t="shared" si="12"/>
        <v>37.21</v>
      </c>
      <c r="DL6" s="35">
        <f t="shared" si="12"/>
        <v>38.090000000000003</v>
      </c>
      <c r="DM6" s="35">
        <f t="shared" si="12"/>
        <v>39.22</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3.4</v>
      </c>
      <c r="DU6" s="35">
        <f t="shared" ref="DU6:EC6" si="13">IF(DU7="",NA(),DU7)</f>
        <v>3.45</v>
      </c>
      <c r="DV6" s="35">
        <f t="shared" si="13"/>
        <v>3.58</v>
      </c>
      <c r="DW6" s="35">
        <f t="shared" si="13"/>
        <v>3.76</v>
      </c>
      <c r="DX6" s="35">
        <f t="shared" si="13"/>
        <v>3.91</v>
      </c>
      <c r="DY6" s="35">
        <f t="shared" si="13"/>
        <v>3.05</v>
      </c>
      <c r="DZ6" s="35">
        <f t="shared" si="13"/>
        <v>3.4</v>
      </c>
      <c r="EA6" s="35">
        <f t="shared" si="13"/>
        <v>3.84</v>
      </c>
      <c r="EB6" s="35">
        <f t="shared" si="13"/>
        <v>4.3099999999999996</v>
      </c>
      <c r="EC6" s="35">
        <f t="shared" si="13"/>
        <v>5.04</v>
      </c>
      <c r="ED6" s="34" t="str">
        <f>IF(ED7="","",IF(ED7="-","【-】","【"&amp;SUBSTITUTE(TEXT(ED7,"#,##0.00"),"-","△")&amp;"】"))</f>
        <v>【5.64】</v>
      </c>
      <c r="EE6" s="35">
        <f>IF(EE7="",NA(),EE7)</f>
        <v>0.04</v>
      </c>
      <c r="EF6" s="35">
        <f t="shared" ref="EF6:EN6" si="14">IF(EF7="",NA(),EF7)</f>
        <v>0.15</v>
      </c>
      <c r="EG6" s="35">
        <f t="shared" si="14"/>
        <v>0.14000000000000001</v>
      </c>
      <c r="EH6" s="35">
        <f t="shared" si="14"/>
        <v>0.06</v>
      </c>
      <c r="EI6" s="35">
        <f t="shared" si="14"/>
        <v>0.03</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c r="A7" s="28"/>
      <c r="B7" s="37">
        <v>2018</v>
      </c>
      <c r="C7" s="37">
        <v>102024</v>
      </c>
      <c r="D7" s="37">
        <v>46</v>
      </c>
      <c r="E7" s="37">
        <v>17</v>
      </c>
      <c r="F7" s="37">
        <v>1</v>
      </c>
      <c r="G7" s="37">
        <v>0</v>
      </c>
      <c r="H7" s="37" t="s">
        <v>95</v>
      </c>
      <c r="I7" s="37" t="s">
        <v>96</v>
      </c>
      <c r="J7" s="37" t="s">
        <v>97</v>
      </c>
      <c r="K7" s="37" t="s">
        <v>98</v>
      </c>
      <c r="L7" s="37" t="s">
        <v>99</v>
      </c>
      <c r="M7" s="37" t="s">
        <v>100</v>
      </c>
      <c r="N7" s="38" t="s">
        <v>101</v>
      </c>
      <c r="O7" s="38">
        <v>63.53</v>
      </c>
      <c r="P7" s="38">
        <v>70.63</v>
      </c>
      <c r="Q7" s="38">
        <v>91.54</v>
      </c>
      <c r="R7" s="38">
        <v>2134</v>
      </c>
      <c r="S7" s="38">
        <v>374168</v>
      </c>
      <c r="T7" s="38">
        <v>459.16</v>
      </c>
      <c r="U7" s="38">
        <v>814.9</v>
      </c>
      <c r="V7" s="38">
        <v>263674</v>
      </c>
      <c r="W7" s="38">
        <v>62.64</v>
      </c>
      <c r="X7" s="38">
        <v>4209.3599999999997</v>
      </c>
      <c r="Y7" s="38">
        <v>126.58</v>
      </c>
      <c r="Z7" s="38">
        <v>126.91</v>
      </c>
      <c r="AA7" s="38">
        <v>127.05</v>
      </c>
      <c r="AB7" s="38">
        <v>127.22</v>
      </c>
      <c r="AC7" s="38">
        <v>126.56</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97.43</v>
      </c>
      <c r="AV7" s="38">
        <v>109.59</v>
      </c>
      <c r="AW7" s="38">
        <v>128</v>
      </c>
      <c r="AX7" s="38">
        <v>143.69999999999999</v>
      </c>
      <c r="AY7" s="38">
        <v>162.02000000000001</v>
      </c>
      <c r="AZ7" s="38">
        <v>45.99</v>
      </c>
      <c r="BA7" s="38">
        <v>47.32</v>
      </c>
      <c r="BB7" s="38">
        <v>49.96</v>
      </c>
      <c r="BC7" s="38">
        <v>58.04</v>
      </c>
      <c r="BD7" s="38">
        <v>62.12</v>
      </c>
      <c r="BE7" s="38">
        <v>69.489999999999995</v>
      </c>
      <c r="BF7" s="38">
        <v>1159.43</v>
      </c>
      <c r="BG7" s="38">
        <v>1105.97</v>
      </c>
      <c r="BH7" s="38">
        <v>1074.6500000000001</v>
      </c>
      <c r="BI7" s="38">
        <v>1026.5</v>
      </c>
      <c r="BJ7" s="38">
        <v>1002.26</v>
      </c>
      <c r="BK7" s="38">
        <v>963.16</v>
      </c>
      <c r="BL7" s="38">
        <v>1017.47</v>
      </c>
      <c r="BM7" s="38">
        <v>970.35</v>
      </c>
      <c r="BN7" s="38">
        <v>917.29</v>
      </c>
      <c r="BO7" s="38">
        <v>875.53</v>
      </c>
      <c r="BP7" s="38">
        <v>682.78</v>
      </c>
      <c r="BQ7" s="38">
        <v>126.99</v>
      </c>
      <c r="BR7" s="38">
        <v>130.34</v>
      </c>
      <c r="BS7" s="38">
        <v>132.69999999999999</v>
      </c>
      <c r="BT7" s="38">
        <v>99.13</v>
      </c>
      <c r="BU7" s="38">
        <v>129.84</v>
      </c>
      <c r="BV7" s="38">
        <v>94.82</v>
      </c>
      <c r="BW7" s="38">
        <v>96.37</v>
      </c>
      <c r="BX7" s="38">
        <v>99.26</v>
      </c>
      <c r="BY7" s="38">
        <v>99.67</v>
      </c>
      <c r="BZ7" s="38">
        <v>99.83</v>
      </c>
      <c r="CA7" s="38">
        <v>100.91</v>
      </c>
      <c r="CB7" s="38">
        <v>97.81</v>
      </c>
      <c r="CC7" s="38">
        <v>95.37</v>
      </c>
      <c r="CD7" s="38">
        <v>93.46</v>
      </c>
      <c r="CE7" s="38">
        <v>125.26</v>
      </c>
      <c r="CF7" s="38">
        <v>95.81</v>
      </c>
      <c r="CG7" s="38">
        <v>162.88</v>
      </c>
      <c r="CH7" s="38">
        <v>162.65</v>
      </c>
      <c r="CI7" s="38">
        <v>159.53</v>
      </c>
      <c r="CJ7" s="38">
        <v>159.6</v>
      </c>
      <c r="CK7" s="38">
        <v>158.94</v>
      </c>
      <c r="CL7" s="38">
        <v>136.86000000000001</v>
      </c>
      <c r="CM7" s="38">
        <v>63.46</v>
      </c>
      <c r="CN7" s="38">
        <v>65.83</v>
      </c>
      <c r="CO7" s="38">
        <v>64.67</v>
      </c>
      <c r="CP7" s="38">
        <v>63.1</v>
      </c>
      <c r="CQ7" s="38">
        <v>62.58</v>
      </c>
      <c r="CR7" s="38">
        <v>67.95</v>
      </c>
      <c r="CS7" s="38">
        <v>66.63</v>
      </c>
      <c r="CT7" s="38">
        <v>67.040000000000006</v>
      </c>
      <c r="CU7" s="38">
        <v>66.34</v>
      </c>
      <c r="CV7" s="38">
        <v>67.069999999999993</v>
      </c>
      <c r="CW7" s="38">
        <v>58.98</v>
      </c>
      <c r="CX7" s="38">
        <v>94.56</v>
      </c>
      <c r="CY7" s="38">
        <v>94.61</v>
      </c>
      <c r="CZ7" s="38">
        <v>94.68</v>
      </c>
      <c r="DA7" s="38">
        <v>94.65</v>
      </c>
      <c r="DB7" s="38">
        <v>94.73</v>
      </c>
      <c r="DC7" s="38">
        <v>93.12</v>
      </c>
      <c r="DD7" s="38">
        <v>93.38</v>
      </c>
      <c r="DE7" s="38">
        <v>93.5</v>
      </c>
      <c r="DF7" s="38">
        <v>93.86</v>
      </c>
      <c r="DG7" s="38">
        <v>93.96</v>
      </c>
      <c r="DH7" s="38">
        <v>95.2</v>
      </c>
      <c r="DI7" s="38">
        <v>35.020000000000003</v>
      </c>
      <c r="DJ7" s="38">
        <v>35.9</v>
      </c>
      <c r="DK7" s="38">
        <v>37.21</v>
      </c>
      <c r="DL7" s="38">
        <v>38.090000000000003</v>
      </c>
      <c r="DM7" s="38">
        <v>39.22</v>
      </c>
      <c r="DN7" s="38">
        <v>28.35</v>
      </c>
      <c r="DO7" s="38">
        <v>27.96</v>
      </c>
      <c r="DP7" s="38">
        <v>28.81</v>
      </c>
      <c r="DQ7" s="38">
        <v>31.19</v>
      </c>
      <c r="DR7" s="38">
        <v>33.090000000000003</v>
      </c>
      <c r="DS7" s="38">
        <v>38.6</v>
      </c>
      <c r="DT7" s="38">
        <v>3.4</v>
      </c>
      <c r="DU7" s="38">
        <v>3.45</v>
      </c>
      <c r="DV7" s="38">
        <v>3.58</v>
      </c>
      <c r="DW7" s="38">
        <v>3.76</v>
      </c>
      <c r="DX7" s="38">
        <v>3.91</v>
      </c>
      <c r="DY7" s="38">
        <v>3.05</v>
      </c>
      <c r="DZ7" s="38">
        <v>3.4</v>
      </c>
      <c r="EA7" s="38">
        <v>3.84</v>
      </c>
      <c r="EB7" s="38">
        <v>4.3099999999999996</v>
      </c>
      <c r="EC7" s="38">
        <v>5.04</v>
      </c>
      <c r="ED7" s="38">
        <v>5.64</v>
      </c>
      <c r="EE7" s="38">
        <v>0.04</v>
      </c>
      <c r="EF7" s="38">
        <v>0.15</v>
      </c>
      <c r="EG7" s="38">
        <v>0.14000000000000001</v>
      </c>
      <c r="EH7" s="38">
        <v>0.06</v>
      </c>
      <c r="EI7" s="38">
        <v>0.03</v>
      </c>
      <c r="EJ7" s="38">
        <v>0.08</v>
      </c>
      <c r="EK7" s="38">
        <v>0.22</v>
      </c>
      <c r="EL7" s="38">
        <v>0.28000000000000003</v>
      </c>
      <c r="EM7" s="38">
        <v>0.21</v>
      </c>
      <c r="EN7" s="38">
        <v>0.25</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2020-02-12T06:53:31Z</cp:lastPrinted>
  <dcterms:created xsi:type="dcterms:W3CDTF">2019-12-05T04:43:05Z</dcterms:created>
  <dcterms:modified xsi:type="dcterms:W3CDTF">2020-02-12T06:53:42Z</dcterms:modified>
  <cp:category/>
</cp:coreProperties>
</file>