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1○前橋市\"/>
    </mc:Choice>
  </mc:AlternateContent>
  <workbookProtection workbookAlgorithmName="SHA-512" workbookHashValue="2M5QplsrkpY+57TBO/CWcDuIG26zJQ5Qlrw6gHqU6J90XwF2jlhChV90Gq3d/atoDYGHKW6c7/4AHti+CRG86Q==" workbookSaltValue="G0pHl6oHJlWaRW/wqW4QL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<sst xmlns="http://schemas.openxmlformats.org/spreadsheetml/2006/main" count="223" uniqueCount="111">
  <si>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</si>
  <si>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</si>
  <si>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</si>
  <si>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</si>
  <si>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</si>
  <si>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</si>
  <si>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</si>
  <si>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</si>
  <si>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</si>
  <si>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</si>
  <si>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</si>
  <si>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</si>
  <si>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</si>
  <si>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</si>
  <si>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</si>
  <si>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</si>
  <si>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</si>
  <si>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</si>
  <si>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</si>
  <si>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</si>
  <si>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</si>
  <si>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</si>
  <si>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</si>
  <si>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</si>
  <si>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</si>
  <si>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</si>
  <si>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</si>
  <si>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</si>
  <si>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</si>
  <si>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</si>
  <si>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</si>
  <si>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</si>
  <si>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</si>
  <si>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</si>
  <si>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</si>
  <si>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</si>
  <si>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</si>
  <si>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</si>
  <si>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</si>
  <si>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</si>
  <si>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</si>
  <si>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</si>
  <si>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</si>
  <si>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</si>
  <si>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</si>
  <si>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</si>
  <si>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</si>
  <si>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</si>
  <si>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</si>
  <si>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</si>
  <si>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</si>
  <si>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</si>
  <si>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</si>
  <si>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</si>
  <si>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</si>
  <si>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</si>
  <si>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</si>
  <si>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</si>
  <si>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</si>
  <si>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</si>
  <si>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</si>
  <si>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</si>
  <si>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</si>
  <si>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</si>
  <si>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</si>
  <si>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</si>
  <si>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</si>
  <si>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</si>
  <si>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</si>
  <si>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</si>
  <si>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</si>
  <si>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</si>
  <si>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</si>
  <si>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</si>
  <si>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</si>
  <si>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</si>
  <si>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</si>
  <si>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</si>
  <si>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</si>
  <si>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</si>
  <si>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</si>
  <si>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</si>
  <si>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</si>
  <si>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</si>
  <si>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</si>
  <si>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</si>
  <si>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</si>
  <si>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</si>
  <si>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</si>
  <si>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</si>
  <si>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</si>
  <si>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</si>
  <si>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</si>
  <si>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</si>
  <si>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</si>
  <si>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</si>
  <si>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</si>
  <si>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</si>
  <si>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</si>
  <si>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</si>
  <si>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</si>
  <si>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</si>
  <si>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</si>
  <si>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</si>
  <si>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</si>
  <si>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</si>
  <si>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</si>
  <si>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</si>
  <si>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・有形固定資産減価償却率は、年々上昇しており、類似団体平均を上回っている。
・管渠老朽化率と管渠改善率は、法定耐用年数を経過した管渠がないため0％となっている。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phoneticPr fontId="4"/>
  </si>
  <si>
    <t xml:space="preserve">・経常収支比率、流動比率、経費回収率は、100％を下回り、類似団体平均も下回っている。これにより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累積欠損金比率、企業債残高対事業規模比率は、類似団体平均を上回っている。事業規模が小さく、使用料収入の大幅な増加が難しいため、急激な改善は見込めない。企業債については、事業規模に見合った借入に努める。
・汚水処理原価は、類似団体平均を上回っている。引き続き収益の確保、費用の縮減に努めるが、事業規模が小さく今後大規模な整備予定もないため、急激な改善は難しい。
・施設利用率は、類似団体平均を下回り、低い水準となっている。しかし、山頂に処理場があり、最大処理水量と平均処理水量の差が大きいことが影響しており、施設が過大というわけではない。
・水洗化率は、類似団体平均を下回っている。今後大規模な整備予定もないため、急激な改善は難しい。
</t>
    <rPh sb="396" eb="399">
      <t>ダイキボ</t>
    </rPh>
    <rPh sb="533" eb="534">
      <t>オオ</t>
    </rPh>
    <rPh sb="534" eb="536">
      <t>キボ</t>
    </rPh>
    <phoneticPr fontId="4"/>
  </si>
  <si>
    <t>・経営の健全性については、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また、経営の効率性については、類似団体との比較から効率的でない状況がうかがえるが、事業規模や処理場が山頂にあるという特殊性を考慮すると
ある程度はやむを得ない。
・老朽化の状況については、現在は施設が老朽化しておらず、施設の改築・更新を行っていないが、将来的には計画に基づいた施設の改築・更新が必要となる。</t>
    <rPh sb="86" eb="88">
      <t>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</si>
</sst>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F7-4038-A043-D3A0E3B2990C}"/>
            </c:ext>
          </c:extLst>
        </c:ser>
        <c:dLbls>
          <c:showLegendKey val="0"/>
          <c:showVal val="0"/>
          <c:showCatName val="0"/>
          <c:showSerName val="0"/>
          <c:showPercent val="0"/>
          <c:showBubbleSize val="0"/>
        </c:dLbls>
        <c:gapWidth val="150"/>
        <c:axId val="172579528"/>
        <c:axId val="17271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xmlns:c16r2="http://schemas.microsoft.com/office/drawing/2015/06/chart">
            <c:ext xmlns:c16="http://schemas.microsoft.com/office/drawing/2014/chart" uri="{C3380CC4-5D6E-409C-BE32-E72D297353CC}">
              <c16:uniqueId val="{00000001-92F7-4038-A043-D3A0E3B2990C}"/>
            </c:ext>
          </c:extLst>
        </c:ser>
        <c:dLbls>
          <c:showLegendKey val="0"/>
          <c:showVal val="0"/>
          <c:showCatName val="0"/>
          <c:showSerName val="0"/>
          <c:showPercent val="0"/>
          <c:showBubbleSize val="0"/>
        </c:dLbls>
        <c:marker val="1"/>
        <c:smooth val="0"/>
        <c:axId val="172579528"/>
        <c:axId val="172716152"/>
      </c:lineChart>
      <c:dateAx>
        <c:axId val="172579528"/>
        <c:scaling>
          <c:orientation val="minMax"/>
        </c:scaling>
        <c:delete val="1"/>
        <c:axPos val="b"/>
        <c:numFmt formatCode="ge" sourceLinked="1"/>
        <c:majorTickMark val="none"/>
        <c:minorTickMark val="none"/>
        <c:tickLblPos val="none"/>
        <c:crossAx val="172716152"/>
        <c:crosses val="autoZero"/>
        <c:auto val="1"/>
        <c:lblOffset val="100"/>
        <c:baseTimeUnit val="years"/>
      </c:dateAx>
      <c:valAx>
        <c:axId val="17271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7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26.6</c:v>
                </c:pt>
                <c:pt idx="1">
                  <c:v>27.6</c:v>
                </c:pt>
                <c:pt idx="2">
                  <c:v>24.8</c:v>
                </c:pt>
                <c:pt idx="3">
                  <c:v>28.1</c:v>
                </c:pt>
                <c:pt idx="4">
                  <c:v>22.8</c:v>
                </c:pt>
              </c:numCache>
            </c:numRef>
          </c:val>
          <c:extLst xmlns:c16r2="http://schemas.microsoft.com/office/drawing/2015/06/chart">
            <c:ext xmlns:c16="http://schemas.microsoft.com/office/drawing/2014/chart" uri="{C3380CC4-5D6E-409C-BE32-E72D297353CC}">
              <c16:uniqueId val="{00000000-2010-4AD9-812B-9A966B4CA132}"/>
            </c:ext>
          </c:extLst>
        </c:ser>
        <c:dLbls>
          <c:showLegendKey val="0"/>
          <c:showVal val="0"/>
          <c:showCatName val="0"/>
          <c:showSerName val="0"/>
          <c:showPercent val="0"/>
          <c:showBubbleSize val="0"/>
        </c:dLbls>
        <c:gapWidth val="150"/>
        <c:axId val="173743376"/>
        <c:axId val="1736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xmlns:c16r2="http://schemas.microsoft.com/office/drawing/2015/06/chart">
            <c:ext xmlns:c16="http://schemas.microsoft.com/office/drawing/2014/chart" uri="{C3380CC4-5D6E-409C-BE32-E72D297353CC}">
              <c16:uniqueId val="{00000001-2010-4AD9-812B-9A966B4CA132}"/>
            </c:ext>
          </c:extLst>
        </c:ser>
        <c:dLbls>
          <c:showLegendKey val="0"/>
          <c:showVal val="0"/>
          <c:showCatName val="0"/>
          <c:showSerName val="0"/>
          <c:showPercent val="0"/>
          <c:showBubbleSize val="0"/>
        </c:dLbls>
        <c:marker val="1"/>
        <c:smooth val="0"/>
        <c:axId val="173743376"/>
        <c:axId val="173623040"/>
      </c:lineChart>
      <c:dateAx>
        <c:axId val="173743376"/>
        <c:scaling>
          <c:orientation val="minMax"/>
        </c:scaling>
        <c:delete val="1"/>
        <c:axPos val="b"/>
        <c:numFmt formatCode="ge" sourceLinked="1"/>
        <c:majorTickMark val="none"/>
        <c:minorTickMark val="none"/>
        <c:tickLblPos val="none"/>
        <c:crossAx val="173623040"/>
        <c:crosses val="autoZero"/>
        <c:auto val="1"/>
        <c:lblOffset val="100"/>
        <c:baseTimeUnit val="years"/>
      </c:dateAx>
      <c:valAx>
        <c:axId val="1736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4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28.29</c:v>
                </c:pt>
                <c:pt idx="1">
                  <c:v>26.56</c:v>
                </c:pt>
                <c:pt idx="2">
                  <c:v>25.97</c:v>
                </c:pt>
                <c:pt idx="3">
                  <c:v>28.65</c:v>
                </c:pt>
                <c:pt idx="4">
                  <c:v>28.95</c:v>
                </c:pt>
              </c:numCache>
            </c:numRef>
          </c:val>
          <c:extLst xmlns:c16r2="http://schemas.microsoft.com/office/drawing/2015/06/chart">
            <c:ext xmlns:c16="http://schemas.microsoft.com/office/drawing/2014/chart" uri="{C3380CC4-5D6E-409C-BE32-E72D297353CC}">
              <c16:uniqueId val="{00000000-1B1E-4ED4-BC10-8F221BFBC96C}"/>
            </c:ext>
          </c:extLst>
        </c:ser>
        <c:dLbls>
          <c:showLegendKey val="0"/>
          <c:showVal val="0"/>
          <c:showCatName val="0"/>
          <c:showSerName val="0"/>
          <c:showPercent val="0"/>
          <c:showBubbleSize val="0"/>
        </c:dLbls>
        <c:gapWidth val="150"/>
        <c:axId val="173624216"/>
        <c:axId val="1736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xmlns:c16r2="http://schemas.microsoft.com/office/drawing/2015/06/chart">
            <c:ext xmlns:c16="http://schemas.microsoft.com/office/drawing/2014/chart" uri="{C3380CC4-5D6E-409C-BE32-E72D297353CC}">
              <c16:uniqueId val="{00000001-1B1E-4ED4-BC10-8F221BFBC96C}"/>
            </c:ext>
          </c:extLst>
        </c:ser>
        <c:dLbls>
          <c:showLegendKey val="0"/>
          <c:showVal val="0"/>
          <c:showCatName val="0"/>
          <c:showSerName val="0"/>
          <c:showPercent val="0"/>
          <c:showBubbleSize val="0"/>
        </c:dLbls>
        <c:marker val="1"/>
        <c:smooth val="0"/>
        <c:axId val="173624216"/>
        <c:axId val="173624608"/>
      </c:lineChart>
      <c:dateAx>
        <c:axId val="173624216"/>
        <c:scaling>
          <c:orientation val="minMax"/>
        </c:scaling>
        <c:delete val="1"/>
        <c:axPos val="b"/>
        <c:numFmt formatCode="ge" sourceLinked="1"/>
        <c:majorTickMark val="none"/>
        <c:minorTickMark val="none"/>
        <c:tickLblPos val="none"/>
        <c:crossAx val="173624608"/>
        <c:crosses val="autoZero"/>
        <c:auto val="1"/>
        <c:lblOffset val="100"/>
        <c:baseTimeUnit val="years"/>
      </c:dateAx>
      <c:valAx>
        <c:axId val="1736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2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75.28</c:v>
                </c:pt>
                <c:pt idx="1">
                  <c:v>74.38</c:v>
                </c:pt>
                <c:pt idx="2">
                  <c:v>72.7</c:v>
                </c:pt>
                <c:pt idx="3">
                  <c:v>71.959999999999994</c:v>
                </c:pt>
                <c:pt idx="4">
                  <c:v>68.239999999999995</c:v>
                </c:pt>
              </c:numCache>
            </c:numRef>
          </c:val>
          <c:extLst xmlns:c16r2="http://schemas.microsoft.com/office/drawing/2015/06/chart">
            <c:ext xmlns:c16="http://schemas.microsoft.com/office/drawing/2014/chart" uri="{C3380CC4-5D6E-409C-BE32-E72D297353CC}">
              <c16:uniqueId val="{00000000-C543-47D9-B44C-37D15F20674F}"/>
            </c:ext>
          </c:extLst>
        </c:ser>
        <c:dLbls>
          <c:showLegendKey val="0"/>
          <c:showVal val="0"/>
          <c:showCatName val="0"/>
          <c:showSerName val="0"/>
          <c:showPercent val="0"/>
          <c:showBubbleSize val="0"/>
        </c:dLbls>
        <c:gapWidth val="150"/>
        <c:axId val="173397456"/>
        <c:axId val="17257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102.95</c:v>
                </c:pt>
              </c:numCache>
            </c:numRef>
          </c:val>
          <c:smooth val="0"/>
          <c:extLst xmlns:c16r2="http://schemas.microsoft.com/office/drawing/2015/06/chart">
            <c:ext xmlns:c16="http://schemas.microsoft.com/office/drawing/2014/chart" uri="{C3380CC4-5D6E-409C-BE32-E72D297353CC}">
              <c16:uniqueId val="{00000001-C543-47D9-B44C-37D15F20674F}"/>
            </c:ext>
          </c:extLst>
        </c:ser>
        <c:dLbls>
          <c:showLegendKey val="0"/>
          <c:showVal val="0"/>
          <c:showCatName val="0"/>
          <c:showSerName val="0"/>
          <c:showPercent val="0"/>
          <c:showBubbleSize val="0"/>
        </c:dLbls>
        <c:marker val="1"/>
        <c:smooth val="0"/>
        <c:axId val="173397456"/>
        <c:axId val="172572016"/>
      </c:lineChart>
      <c:dateAx>
        <c:axId val="173397456"/>
        <c:scaling>
          <c:orientation val="minMax"/>
        </c:scaling>
        <c:delete val="1"/>
        <c:axPos val="b"/>
        <c:numFmt formatCode="ge" sourceLinked="1"/>
        <c:majorTickMark val="none"/>
        <c:minorTickMark val="none"/>
        <c:tickLblPos val="none"/>
        <c:crossAx val="172572016"/>
        <c:crosses val="autoZero"/>
        <c:auto val="1"/>
        <c:lblOffset val="100"/>
        <c:baseTimeUnit val="years"/>
      </c:dateAx>
      <c:valAx>
        <c:axId val="17257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43.83</c:v>
                </c:pt>
                <c:pt idx="1">
                  <c:v>45.67</c:v>
                </c:pt>
                <c:pt idx="2">
                  <c:v>47.29</c:v>
                </c:pt>
                <c:pt idx="3">
                  <c:v>48.34</c:v>
                </c:pt>
                <c:pt idx="4">
                  <c:v>48.99</c:v>
                </c:pt>
              </c:numCache>
            </c:numRef>
          </c:val>
          <c:extLst xmlns:c16r2="http://schemas.microsoft.com/office/drawing/2015/06/chart">
            <c:ext xmlns:c16="http://schemas.microsoft.com/office/drawing/2014/chart" uri="{C3380CC4-5D6E-409C-BE32-E72D297353CC}">
              <c16:uniqueId val="{00000000-9CCD-4B05-832D-F540561897F8}"/>
            </c:ext>
          </c:extLst>
        </c:ser>
        <c:dLbls>
          <c:showLegendKey val="0"/>
          <c:showVal val="0"/>
          <c:showCatName val="0"/>
          <c:showSerName val="0"/>
          <c:showPercent val="0"/>
          <c:showBubbleSize val="0"/>
        </c:dLbls>
        <c:gapWidth val="150"/>
        <c:axId val="173125824"/>
        <c:axId val="1731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26.56</c:v>
                </c:pt>
              </c:numCache>
            </c:numRef>
          </c:val>
          <c:smooth val="0"/>
          <c:extLst xmlns:c16r2="http://schemas.microsoft.com/office/drawing/2015/06/chart">
            <c:ext xmlns:c16="http://schemas.microsoft.com/office/drawing/2014/chart" uri="{C3380CC4-5D6E-409C-BE32-E72D297353CC}">
              <c16:uniqueId val="{00000001-9CCD-4B05-832D-F540561897F8}"/>
            </c:ext>
          </c:extLst>
        </c:ser>
        <c:dLbls>
          <c:showLegendKey val="0"/>
          <c:showVal val="0"/>
          <c:showCatName val="0"/>
          <c:showSerName val="0"/>
          <c:showPercent val="0"/>
          <c:showBubbleSize val="0"/>
        </c:dLbls>
        <c:marker val="1"/>
        <c:smooth val="0"/>
        <c:axId val="173125824"/>
        <c:axId val="173126208"/>
      </c:lineChart>
      <c:dateAx>
        <c:axId val="173125824"/>
        <c:scaling>
          <c:orientation val="minMax"/>
        </c:scaling>
        <c:delete val="1"/>
        <c:axPos val="b"/>
        <c:numFmt formatCode="ge" sourceLinked="1"/>
        <c:majorTickMark val="none"/>
        <c:minorTickMark val="none"/>
        <c:tickLblPos val="none"/>
        <c:crossAx val="173126208"/>
        <c:crosses val="autoZero"/>
        <c:auto val="1"/>
        <c:lblOffset val="100"/>
        <c:baseTimeUnit val="years"/>
      </c:dateAx>
      <c:valAx>
        <c:axId val="1731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02-456A-8202-7A6365491A87}"/>
            </c:ext>
          </c:extLst>
        </c:ser>
        <c:dLbls>
          <c:showLegendKey val="0"/>
          <c:showVal val="0"/>
          <c:showCatName val="0"/>
          <c:showSerName val="0"/>
          <c:showPercent val="0"/>
          <c:showBubbleSize val="0"/>
        </c:dLbls>
        <c:gapWidth val="150"/>
        <c:axId val="173222160"/>
        <c:axId val="17322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802-456A-8202-7A6365491A87}"/>
            </c:ext>
          </c:extLst>
        </c:ser>
        <c:dLbls>
          <c:showLegendKey val="0"/>
          <c:showVal val="0"/>
          <c:showCatName val="0"/>
          <c:showSerName val="0"/>
          <c:showPercent val="0"/>
          <c:showBubbleSize val="0"/>
        </c:dLbls>
        <c:marker val="1"/>
        <c:smooth val="0"/>
        <c:axId val="173222160"/>
        <c:axId val="173224592"/>
      </c:lineChart>
      <c:dateAx>
        <c:axId val="173222160"/>
        <c:scaling>
          <c:orientation val="minMax"/>
        </c:scaling>
        <c:delete val="1"/>
        <c:axPos val="b"/>
        <c:numFmt formatCode="ge" sourceLinked="1"/>
        <c:majorTickMark val="none"/>
        <c:minorTickMark val="none"/>
        <c:tickLblPos val="none"/>
        <c:crossAx val="173224592"/>
        <c:crosses val="autoZero"/>
        <c:auto val="1"/>
        <c:lblOffset val="100"/>
        <c:baseTimeUnit val="years"/>
      </c:dateAx>
      <c:valAx>
        <c:axId val="17322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221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1484.23</c:v>
                </c:pt>
                <c:pt idx="1">
                  <c:v>1487.67</c:v>
                </c:pt>
                <c:pt idx="2">
                  <c:v>2061.1999999999998</c:v>
                </c:pt>
                <c:pt idx="3">
                  <c:v>2359.1799999999998</c:v>
                </c:pt>
                <c:pt idx="4">
                  <c:v>2467.9</c:v>
                </c:pt>
              </c:numCache>
            </c:numRef>
          </c:val>
          <c:extLst xmlns:c16r2="http://schemas.microsoft.com/office/drawing/2015/06/chart">
            <c:ext xmlns:c16="http://schemas.microsoft.com/office/drawing/2014/chart" uri="{C3380CC4-5D6E-409C-BE32-E72D297353CC}">
              <c16:uniqueId val="{00000000-59C1-4172-810D-FF375FC55164}"/>
            </c:ext>
          </c:extLst>
        </c:ser>
        <c:dLbls>
          <c:showLegendKey val="0"/>
          <c:showVal val="0"/>
          <c:showCatName val="0"/>
          <c:showSerName val="0"/>
          <c:showPercent val="0"/>
          <c:showBubbleSize val="0"/>
        </c:dLbls>
        <c:gapWidth val="150"/>
        <c:axId val="173253520"/>
        <c:axId val="17325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27.02</c:v>
                </c:pt>
              </c:numCache>
            </c:numRef>
          </c:val>
          <c:smooth val="0"/>
          <c:extLst xmlns:c16r2="http://schemas.microsoft.com/office/drawing/2015/06/chart">
            <c:ext xmlns:c16="http://schemas.microsoft.com/office/drawing/2014/chart" uri="{C3380CC4-5D6E-409C-BE32-E72D297353CC}">
              <c16:uniqueId val="{00000001-59C1-4172-810D-FF375FC55164}"/>
            </c:ext>
          </c:extLst>
        </c:ser>
        <c:dLbls>
          <c:showLegendKey val="0"/>
          <c:showVal val="0"/>
          <c:showCatName val="0"/>
          <c:showSerName val="0"/>
          <c:showPercent val="0"/>
          <c:showBubbleSize val="0"/>
        </c:dLbls>
        <c:marker val="1"/>
        <c:smooth val="0"/>
        <c:axId val="173253520"/>
        <c:axId val="173253912"/>
      </c:lineChart>
      <c:dateAx>
        <c:axId val="173253520"/>
        <c:scaling>
          <c:orientation val="minMax"/>
        </c:scaling>
        <c:delete val="1"/>
        <c:axPos val="b"/>
        <c:numFmt formatCode="ge" sourceLinked="1"/>
        <c:majorTickMark val="none"/>
        <c:minorTickMark val="none"/>
        <c:tickLblPos val="none"/>
        <c:crossAx val="173253912"/>
        <c:crosses val="autoZero"/>
        <c:auto val="1"/>
        <c:lblOffset val="100"/>
        <c:baseTimeUnit val="years"/>
      </c:dateAx>
      <c:valAx>
        <c:axId val="17325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5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4.1100000000000003</c:v>
                </c:pt>
                <c:pt idx="1">
                  <c:v>2.15</c:v>
                </c:pt>
                <c:pt idx="2">
                  <c:v>2.48</c:v>
                </c:pt>
                <c:pt idx="3">
                  <c:v>1.08</c:v>
                </c:pt>
                <c:pt idx="4">
                  <c:v>0.76</c:v>
                </c:pt>
              </c:numCache>
            </c:numRef>
          </c:val>
          <c:extLst xmlns:c16r2="http://schemas.microsoft.com/office/drawing/2015/06/chart">
            <c:ext xmlns:c16="http://schemas.microsoft.com/office/drawing/2014/chart" uri="{C3380CC4-5D6E-409C-BE32-E72D297353CC}">
              <c16:uniqueId val="{00000000-DA10-4EEA-87F6-490E4B424409}"/>
            </c:ext>
          </c:extLst>
        </c:ser>
        <c:dLbls>
          <c:showLegendKey val="0"/>
          <c:showVal val="0"/>
          <c:showCatName val="0"/>
          <c:showSerName val="0"/>
          <c:showPercent val="0"/>
          <c:showBubbleSize val="0"/>
        </c:dLbls>
        <c:gapWidth val="150"/>
        <c:axId val="173253128"/>
        <c:axId val="1732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60.67</c:v>
                </c:pt>
              </c:numCache>
            </c:numRef>
          </c:val>
          <c:smooth val="0"/>
          <c:extLst xmlns:c16r2="http://schemas.microsoft.com/office/drawing/2015/06/chart">
            <c:ext xmlns:c16="http://schemas.microsoft.com/office/drawing/2014/chart" uri="{C3380CC4-5D6E-409C-BE32-E72D297353CC}">
              <c16:uniqueId val="{00000001-DA10-4EEA-87F6-490E4B424409}"/>
            </c:ext>
          </c:extLst>
        </c:ser>
        <c:dLbls>
          <c:showLegendKey val="0"/>
          <c:showVal val="0"/>
          <c:showCatName val="0"/>
          <c:showSerName val="0"/>
          <c:showPercent val="0"/>
          <c:showBubbleSize val="0"/>
        </c:dLbls>
        <c:marker val="1"/>
        <c:smooth val="0"/>
        <c:axId val="173253128"/>
        <c:axId val="173252736"/>
      </c:lineChart>
      <c:dateAx>
        <c:axId val="173253128"/>
        <c:scaling>
          <c:orientation val="minMax"/>
        </c:scaling>
        <c:delete val="1"/>
        <c:axPos val="b"/>
        <c:numFmt formatCode="ge" sourceLinked="1"/>
        <c:majorTickMark val="none"/>
        <c:minorTickMark val="none"/>
        <c:tickLblPos val="none"/>
        <c:crossAx val="173252736"/>
        <c:crosses val="autoZero"/>
        <c:auto val="1"/>
        <c:lblOffset val="100"/>
        <c:baseTimeUnit val="years"/>
      </c:dateAx>
      <c:valAx>
        <c:axId val="1732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5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4281.08</c:v>
                </c:pt>
                <c:pt idx="1">
                  <c:v>3335.68</c:v>
                </c:pt>
                <c:pt idx="2">
                  <c:v>3541.61</c:v>
                </c:pt>
                <c:pt idx="3">
                  <c:v>3153.44</c:v>
                </c:pt>
                <c:pt idx="4">
                  <c:v>2542.71</c:v>
                </c:pt>
              </c:numCache>
            </c:numRef>
          </c:val>
          <c:extLst xmlns:c16r2="http://schemas.microsoft.com/office/drawing/2015/06/chart">
            <c:ext xmlns:c16="http://schemas.microsoft.com/office/drawing/2014/chart" uri="{C3380CC4-5D6E-409C-BE32-E72D297353CC}">
              <c16:uniqueId val="{00000000-EB3F-4677-B3F7-F304D8CC5781}"/>
            </c:ext>
          </c:extLst>
        </c:ser>
        <c:dLbls>
          <c:showLegendKey val="0"/>
          <c:showVal val="0"/>
          <c:showCatName val="0"/>
          <c:showSerName val="0"/>
          <c:showPercent val="0"/>
          <c:showBubbleSize val="0"/>
        </c:dLbls>
        <c:gapWidth val="150"/>
        <c:axId val="173255480"/>
        <c:axId val="1732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xmlns:c16r2="http://schemas.microsoft.com/office/drawing/2015/06/chart">
            <c:ext xmlns:c16="http://schemas.microsoft.com/office/drawing/2014/chart" uri="{C3380CC4-5D6E-409C-BE32-E72D297353CC}">
              <c16:uniqueId val="{00000001-EB3F-4677-B3F7-F304D8CC5781}"/>
            </c:ext>
          </c:extLst>
        </c:ser>
        <c:dLbls>
          <c:showLegendKey val="0"/>
          <c:showVal val="0"/>
          <c:showCatName val="0"/>
          <c:showSerName val="0"/>
          <c:showPercent val="0"/>
          <c:showBubbleSize val="0"/>
        </c:dLbls>
        <c:marker val="1"/>
        <c:smooth val="0"/>
        <c:axId val="173255480"/>
        <c:axId val="173255872"/>
      </c:lineChart>
      <c:dateAx>
        <c:axId val="173255480"/>
        <c:scaling>
          <c:orientation val="minMax"/>
        </c:scaling>
        <c:delete val="1"/>
        <c:axPos val="b"/>
        <c:numFmt formatCode="ge" sourceLinked="1"/>
        <c:majorTickMark val="none"/>
        <c:minorTickMark val="none"/>
        <c:tickLblPos val="none"/>
        <c:crossAx val="173255872"/>
        <c:crosses val="autoZero"/>
        <c:auto val="1"/>
        <c:lblOffset val="100"/>
        <c:baseTimeUnit val="years"/>
      </c:dateAx>
      <c:valAx>
        <c:axId val="173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5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32.85</c:v>
                </c:pt>
                <c:pt idx="1">
                  <c:v>34.869999999999997</c:v>
                </c:pt>
                <c:pt idx="2">
                  <c:v>30.25</c:v>
                </c:pt>
                <c:pt idx="3">
                  <c:v>28.84</c:v>
                </c:pt>
                <c:pt idx="4">
                  <c:v>27.51</c:v>
                </c:pt>
              </c:numCache>
            </c:numRef>
          </c:val>
          <c:extLst xmlns:c16r2="http://schemas.microsoft.com/office/drawing/2015/06/chart">
            <c:ext xmlns:c16="http://schemas.microsoft.com/office/drawing/2014/chart" uri="{C3380CC4-5D6E-409C-BE32-E72D297353CC}">
              <c16:uniqueId val="{00000000-1CA4-4BEC-A0F0-4A3B9EDB5731}"/>
            </c:ext>
          </c:extLst>
        </c:ser>
        <c:dLbls>
          <c:showLegendKey val="0"/>
          <c:showVal val="0"/>
          <c:showCatName val="0"/>
          <c:showSerName val="0"/>
          <c:showPercent val="0"/>
          <c:showBubbleSize val="0"/>
        </c:dLbls>
        <c:gapWidth val="150"/>
        <c:axId val="173740240"/>
        <c:axId val="17374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xmlns:c16r2="http://schemas.microsoft.com/office/drawing/2015/06/chart">
            <c:ext xmlns:c16="http://schemas.microsoft.com/office/drawing/2014/chart" uri="{C3380CC4-5D6E-409C-BE32-E72D297353CC}">
              <c16:uniqueId val="{00000001-1CA4-4BEC-A0F0-4A3B9EDB5731}"/>
            </c:ext>
          </c:extLst>
        </c:ser>
        <c:dLbls>
          <c:showLegendKey val="0"/>
          <c:showVal val="0"/>
          <c:showCatName val="0"/>
          <c:showSerName val="0"/>
          <c:showPercent val="0"/>
          <c:showBubbleSize val="0"/>
        </c:dLbls>
        <c:marker val="1"/>
        <c:smooth val="0"/>
        <c:axId val="173740240"/>
        <c:axId val="173740632"/>
      </c:lineChart>
      <c:dateAx>
        <c:axId val="173740240"/>
        <c:scaling>
          <c:orientation val="minMax"/>
        </c:scaling>
        <c:delete val="1"/>
        <c:axPos val="b"/>
        <c:numFmt formatCode="ge" sourceLinked="1"/>
        <c:majorTickMark val="none"/>
        <c:minorTickMark val="none"/>
        <c:tickLblPos val="none"/>
        <c:crossAx val="173740632"/>
        <c:crosses val="autoZero"/>
        <c:auto val="1"/>
        <c:lblOffset val="100"/>
        <c:baseTimeUnit val="years"/>
      </c:dateAx>
      <c:valAx>
        <c:axId val="1737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374.83</c:v>
                </c:pt>
                <c:pt idx="1">
                  <c:v>392.81</c:v>
                </c:pt>
                <c:pt idx="2">
                  <c:v>461.37</c:v>
                </c:pt>
                <c:pt idx="3">
                  <c:v>419.88</c:v>
                </c:pt>
                <c:pt idx="4">
                  <c:v>513.69000000000005</c:v>
                </c:pt>
              </c:numCache>
            </c:numRef>
          </c:val>
          <c:extLst xmlns:c16r2="http://schemas.microsoft.com/office/drawing/2015/06/chart">
            <c:ext xmlns:c16="http://schemas.microsoft.com/office/drawing/2014/chart" uri="{C3380CC4-5D6E-409C-BE32-E72D297353CC}">
              <c16:uniqueId val="{00000000-BADE-4003-85C6-5147F60F96EA}"/>
            </c:ext>
          </c:extLst>
        </c:ser>
        <c:dLbls>
          <c:showLegendKey val="0"/>
          <c:showVal val="0"/>
          <c:showCatName val="0"/>
          <c:showSerName val="0"/>
          <c:showPercent val="0"/>
          <c:showBubbleSize val="0"/>
        </c:dLbls>
        <c:gapWidth val="150"/>
        <c:axId val="173741808"/>
        <c:axId val="17374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xmlns:c16r2="http://schemas.microsoft.com/office/drawing/2015/06/chart">
            <c:ext xmlns:c16="http://schemas.microsoft.com/office/drawing/2014/chart" uri="{C3380CC4-5D6E-409C-BE32-E72D297353CC}">
              <c16:uniqueId val="{00000001-BADE-4003-85C6-5147F60F96EA}"/>
            </c:ext>
          </c:extLst>
        </c:ser>
        <c:dLbls>
          <c:showLegendKey val="0"/>
          <c:showVal val="0"/>
          <c:showCatName val="0"/>
          <c:showSerName val="0"/>
          <c:showPercent val="0"/>
          <c:showBubbleSize val="0"/>
        </c:dLbls>
        <c:marker val="1"/>
        <c:smooth val="0"/>
        <c:axId val="173741808"/>
        <c:axId val="173742200"/>
      </c:lineChart>
      <c:dateAx>
        <c:axId val="173741808"/>
        <c:scaling>
          <c:orientation val="minMax"/>
        </c:scaling>
        <c:delete val="1"/>
        <c:axPos val="b"/>
        <c:numFmt formatCode="ge" sourceLinked="1"/>
        <c:majorTickMark val="none"/>
        <c:minorTickMark val="none"/>
        <c:tickLblPos val="none"/>
        <c:crossAx val="173742200"/>
        <c:crosses val="autoZero"/>
        <c:auto val="1"/>
        <c:lblOffset val="100"/>
        <c:baseTimeUnit val="years"/>
      </c:dateAx>
      <c:valAx>
        <c:axId val="1737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55" zoomScaleNormal="85" zoomScaleSheetLayoutView="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前橋市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自治体職員</v>
      </c>
      <c r="AE8" s="49"/>
      <c r="AF8" s="49"/>
      <c r="AG8" s="49"/>
      <c r="AH8" s="49"/>
      <c r="AI8" s="49"/>
      <c r="AJ8" s="49"/>
      <c r="AK8" s="3"/>
      <c r="AL8" s="50">
        <f>データ!S6</f>
        <v>337502</v>
      </c>
      <c r="AM8" s="50"/>
      <c r="AN8" s="50"/>
      <c r="AO8" s="50"/>
      <c r="AP8" s="50"/>
      <c r="AQ8" s="50"/>
      <c r="AR8" s="50"/>
      <c r="AS8" s="50"/>
      <c r="AT8" s="45">
        <f>データ!T6</f>
        <v>311.58999999999997</v>
      </c>
      <c r="AU8" s="45"/>
      <c r="AV8" s="45"/>
      <c r="AW8" s="45"/>
      <c r="AX8" s="45"/>
      <c r="AY8" s="45"/>
      <c r="AZ8" s="45"/>
      <c r="BA8" s="45"/>
      <c r="BB8" s="45">
        <f>データ!U6</f>
        <v>1083.1600000000001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46.28</v>
      </c>
      <c r="J10" s="45"/>
      <c r="K10" s="45"/>
      <c r="L10" s="45"/>
      <c r="M10" s="45"/>
      <c r="N10" s="45"/>
      <c r="O10" s="45"/>
      <c r="P10" s="45">
        <f>データ!P6</f>
        <v>0.22</v>
      </c>
      <c r="Q10" s="45"/>
      <c r="R10" s="45"/>
      <c r="S10" s="45"/>
      <c r="T10" s="45"/>
      <c r="U10" s="45"/>
      <c r="V10" s="45"/>
      <c r="W10" s="45">
        <f>データ!Q6</f>
        <v>51.82</v>
      </c>
      <c r="X10" s="45"/>
      <c r="Y10" s="45"/>
      <c r="Z10" s="45"/>
      <c r="AA10" s="45"/>
      <c r="AB10" s="45"/>
      <c r="AC10" s="45"/>
      <c r="AD10" s="50">
        <f>データ!R6</f>
        <v>2116</v>
      </c>
      <c r="AE10" s="50"/>
      <c r="AF10" s="50"/>
      <c r="AG10" s="50"/>
      <c r="AH10" s="50"/>
      <c r="AI10" s="50"/>
      <c r="AJ10" s="50"/>
      <c r="AK10" s="2"/>
      <c r="AL10" s="50">
        <f>データ!V6</f>
        <v>746</v>
      </c>
      <c r="AM10" s="50"/>
      <c r="AN10" s="50"/>
      <c r="AO10" s="50"/>
      <c r="AP10" s="50"/>
      <c r="AQ10" s="50"/>
      <c r="AR10" s="50"/>
      <c r="AS10" s="50"/>
      <c r="AT10" s="45">
        <f>データ!W6</f>
        <v>0.84</v>
      </c>
      <c r="AU10" s="45"/>
      <c r="AV10" s="45"/>
      <c r="AW10" s="45"/>
      <c r="AX10" s="45"/>
      <c r="AY10" s="45"/>
      <c r="AZ10" s="45"/>
      <c r="BA10" s="45"/>
      <c r="BB10" s="45">
        <f>データ!X6</f>
        <v>888.1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nlvJgAKwayJgI/V+ZKD2XFITUpS9YgMls3tG51NZmQ/9e99pynpVVfJyQo23+yxHGIEsik+W90WGOopFaYzJgA==" saltValue="FskBZ5HDWrL+cupV/9Jh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102016</v>
      </c>
      <c r="D6" s="33">
        <f t="shared" si="3"/>
        <v>46</v>
      </c>
      <c r="E6" s="33">
        <f t="shared" si="3"/>
        <v>17</v>
      </c>
      <c r="F6" s="33">
        <f t="shared" si="3"/>
        <v>4</v>
      </c>
      <c r="G6" s="33">
        <f t="shared" si="3"/>
        <v>0</v>
      </c>
      <c r="H6" s="33" t="str">
        <f t="shared" si="3"/>
        <v>群馬県　前橋市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46.28</v>
      </c>
      <c r="P6" s="34">
        <f t="shared" si="3"/>
        <v>0.22</v>
      </c>
      <c r="Q6" s="34">
        <f t="shared" si="3"/>
        <v>51.82</v>
      </c>
      <c r="R6" s="34">
        <f t="shared" si="3"/>
        <v>2116</v>
      </c>
      <c r="S6" s="34">
        <f t="shared" si="3"/>
        <v>337502</v>
      </c>
      <c r="T6" s="34">
        <f t="shared" si="3"/>
        <v>311.58999999999997</v>
      </c>
      <c r="U6" s="34">
        <f t="shared" si="3"/>
        <v>1083.1600000000001</v>
      </c>
      <c r="V6" s="34">
        <f t="shared" si="3"/>
        <v>746</v>
      </c>
      <c r="W6" s="34">
        <f t="shared" si="3"/>
        <v>0.84</v>
      </c>
      <c r="X6" s="34">
        <f t="shared" si="3"/>
        <v>888.1</v>
      </c>
      <c r="Y6" s="35">
        <f>IF(Y7="",NA(),Y7)</f>
        <v>75.28</v>
      </c>
      <c r="Z6" s="35">
        <f t="shared" ref="Z6:AH6" si="4">IF(Z7="",NA(),Z7)</f>
        <v>74.38</v>
      </c>
      <c r="AA6" s="35">
        <f t="shared" si="4"/>
        <v>72.7</v>
      </c>
      <c r="AB6" s="35">
        <f t="shared" si="4"/>
        <v>71.959999999999994</v>
      </c>
      <c r="AC6" s="35">
        <f t="shared" si="4"/>
        <v>68.239999999999995</v>
      </c>
      <c r="AD6" s="35">
        <f t="shared" si="4"/>
        <v>101.24</v>
      </c>
      <c r="AE6" s="35">
        <f t="shared" si="4"/>
        <v>100.94</v>
      </c>
      <c r="AF6" s="35">
        <f t="shared" si="4"/>
        <v>100.85</v>
      </c>
      <c r="AG6" s="35">
        <f t="shared" si="4"/>
        <v>102.13</v>
      </c>
      <c r="AH6" s="35">
        <f t="shared" si="4"/>
        <v>102.95</v>
      </c>
      <c r="AI6" s="34" t="str">
        <f>IF(AI7="","",IF(AI7="-","【-】","【"&amp;SUBSTITUTE(TEXT(AI7,"#,##0.00"),"-","△")&amp;"】"))</f>
        <v>【101.92】</v>
      </c>
      <c r="AJ6" s="35">
        <f>IF(AJ7="",NA(),AJ7)</f>
        <v>1484.23</v>
      </c>
      <c r="AK6" s="35">
        <f t="shared" ref="AK6:AS6" si="5">IF(AK7="",NA(),AK7)</f>
        <v>1487.67</v>
      </c>
      <c r="AL6" s="35">
        <f t="shared" si="5"/>
        <v>2061.1999999999998</v>
      </c>
      <c r="AM6" s="35">
        <f t="shared" si="5"/>
        <v>2359.1799999999998</v>
      </c>
      <c r="AN6" s="35">
        <f t="shared" si="5"/>
        <v>2467.9</v>
      </c>
      <c r="AO6" s="35">
        <f t="shared" si="5"/>
        <v>184.13</v>
      </c>
      <c r="AP6" s="35">
        <f t="shared" si="5"/>
        <v>101.85</v>
      </c>
      <c r="AQ6" s="35">
        <f t="shared" si="5"/>
        <v>110.77</v>
      </c>
      <c r="AR6" s="35">
        <f t="shared" si="5"/>
        <v>109.51</v>
      </c>
      <c r="AS6" s="35">
        <f t="shared" si="5"/>
        <v>27.02</v>
      </c>
      <c r="AT6" s="34" t="str">
        <f>IF(AT7="","",IF(AT7="-","【-】","【"&amp;SUBSTITUTE(TEXT(AT7,"#,##0.00"),"-","△")&amp;"】"))</f>
        <v>【88.06】</v>
      </c>
      <c r="AU6" s="35">
        <f>IF(AU7="",NA(),AU7)</f>
        <v>4.1100000000000003</v>
      </c>
      <c r="AV6" s="35">
        <f t="shared" ref="AV6:BD6" si="6">IF(AV7="",NA(),AV7)</f>
        <v>2.15</v>
      </c>
      <c r="AW6" s="35">
        <f t="shared" si="6"/>
        <v>2.48</v>
      </c>
      <c r="AX6" s="35">
        <f t="shared" si="6"/>
        <v>1.08</v>
      </c>
      <c r="AY6" s="35">
        <f t="shared" si="6"/>
        <v>0.76</v>
      </c>
      <c r="AZ6" s="35">
        <f t="shared" si="6"/>
        <v>63.22</v>
      </c>
      <c r="BA6" s="35">
        <f t="shared" si="6"/>
        <v>49.07</v>
      </c>
      <c r="BB6" s="35">
        <f t="shared" si="6"/>
        <v>46.78</v>
      </c>
      <c r="BC6" s="35">
        <f t="shared" si="6"/>
        <v>47.44</v>
      </c>
      <c r="BD6" s="35">
        <f t="shared" si="6"/>
        <v>60.67</v>
      </c>
      <c r="BE6" s="34" t="str">
        <f>IF(BE7="","",IF(BE7="-","【-】","【"&amp;SUBSTITUTE(TEXT(BE7,"#,##0.00"),"-","△")&amp;"】"))</f>
        <v>【54.23】</v>
      </c>
      <c r="BF6" s="35">
        <f>IF(BF7="",NA(),BF7)</f>
        <v>4281.08</v>
      </c>
      <c r="BG6" s="35">
        <f t="shared" ref="BG6:BO6" si="7">IF(BG7="",NA(),BG7)</f>
        <v>3335.68</v>
      </c>
      <c r="BH6" s="35">
        <f t="shared" si="7"/>
        <v>3541.61</v>
      </c>
      <c r="BI6" s="35">
        <f t="shared" si="7"/>
        <v>3153.44</v>
      </c>
      <c r="BJ6" s="35">
        <f t="shared" si="7"/>
        <v>2542.71</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32.85</v>
      </c>
      <c r="BR6" s="35">
        <f t="shared" ref="BR6:BZ6" si="8">IF(BR7="",NA(),BR7)</f>
        <v>34.869999999999997</v>
      </c>
      <c r="BS6" s="35">
        <f t="shared" si="8"/>
        <v>30.25</v>
      </c>
      <c r="BT6" s="35">
        <f t="shared" si="8"/>
        <v>28.84</v>
      </c>
      <c r="BU6" s="35">
        <f t="shared" si="8"/>
        <v>27.51</v>
      </c>
      <c r="BV6" s="35">
        <f t="shared" si="8"/>
        <v>66.56</v>
      </c>
      <c r="BW6" s="35">
        <f t="shared" si="8"/>
        <v>66.22</v>
      </c>
      <c r="BX6" s="35">
        <f t="shared" si="8"/>
        <v>69.87</v>
      </c>
      <c r="BY6" s="35">
        <f t="shared" si="8"/>
        <v>74.3</v>
      </c>
      <c r="BZ6" s="35">
        <f t="shared" si="8"/>
        <v>87.03</v>
      </c>
      <c r="CA6" s="34" t="str">
        <f>IF(CA7="","",IF(CA7="-","【-】","【"&amp;SUBSTITUTE(TEXT(CA7,"#,##0.00"),"-","△")&amp;"】"))</f>
        <v>【74.48】</v>
      </c>
      <c r="CB6" s="35">
        <f>IF(CB7="",NA(),CB7)</f>
        <v>374.83</v>
      </c>
      <c r="CC6" s="35">
        <f t="shared" ref="CC6:CK6" si="9">IF(CC7="",NA(),CC7)</f>
        <v>392.81</v>
      </c>
      <c r="CD6" s="35">
        <f t="shared" si="9"/>
        <v>461.37</v>
      </c>
      <c r="CE6" s="35">
        <f t="shared" si="9"/>
        <v>419.88</v>
      </c>
      <c r="CF6" s="35">
        <f t="shared" si="9"/>
        <v>513.69000000000005</v>
      </c>
      <c r="CG6" s="35">
        <f t="shared" si="9"/>
        <v>244.29</v>
      </c>
      <c r="CH6" s="35">
        <f t="shared" si="9"/>
        <v>246.72</v>
      </c>
      <c r="CI6" s="35">
        <f t="shared" si="9"/>
        <v>234.96</v>
      </c>
      <c r="CJ6" s="35">
        <f t="shared" si="9"/>
        <v>221.81</v>
      </c>
      <c r="CK6" s="35">
        <f t="shared" si="9"/>
        <v>177.02</v>
      </c>
      <c r="CL6" s="34" t="str">
        <f>IF(CL7="","",IF(CL7="-","【-】","【"&amp;SUBSTITUTE(TEXT(CL7,"#,##0.00"),"-","△")&amp;"】"))</f>
        <v>【219.46】</v>
      </c>
      <c r="CM6" s="35">
        <f>IF(CM7="",NA(),CM7)</f>
        <v>26.6</v>
      </c>
      <c r="CN6" s="35">
        <f t="shared" ref="CN6:CV6" si="10">IF(CN7="",NA(),CN7)</f>
        <v>27.6</v>
      </c>
      <c r="CO6" s="35">
        <f t="shared" si="10"/>
        <v>24.8</v>
      </c>
      <c r="CP6" s="35">
        <f t="shared" si="10"/>
        <v>28.1</v>
      </c>
      <c r="CQ6" s="35">
        <f t="shared" si="10"/>
        <v>22.8</v>
      </c>
      <c r="CR6" s="35">
        <f t="shared" si="10"/>
        <v>43.58</v>
      </c>
      <c r="CS6" s="35">
        <f t="shared" si="10"/>
        <v>41.35</v>
      </c>
      <c r="CT6" s="35">
        <f t="shared" si="10"/>
        <v>42.9</v>
      </c>
      <c r="CU6" s="35">
        <f t="shared" si="10"/>
        <v>43.36</v>
      </c>
      <c r="CV6" s="35">
        <f t="shared" si="10"/>
        <v>46.17</v>
      </c>
      <c r="CW6" s="34" t="str">
        <f>IF(CW7="","",IF(CW7="-","【-】","【"&amp;SUBSTITUTE(TEXT(CW7,"#,##0.00"),"-","△")&amp;"】"))</f>
        <v>【42.82】</v>
      </c>
      <c r="CX6" s="35">
        <f>IF(CX7="",NA(),CX7)</f>
        <v>28.29</v>
      </c>
      <c r="CY6" s="35">
        <f t="shared" ref="CY6:DG6" si="11">IF(CY7="",NA(),CY7)</f>
        <v>26.56</v>
      </c>
      <c r="CZ6" s="35">
        <f t="shared" si="11"/>
        <v>25.97</v>
      </c>
      <c r="DA6" s="35">
        <f t="shared" si="11"/>
        <v>28.65</v>
      </c>
      <c r="DB6" s="35">
        <f t="shared" si="11"/>
        <v>28.95</v>
      </c>
      <c r="DC6" s="35">
        <f t="shared" si="11"/>
        <v>82.35</v>
      </c>
      <c r="DD6" s="35">
        <f t="shared" si="11"/>
        <v>82.9</v>
      </c>
      <c r="DE6" s="35">
        <f t="shared" si="11"/>
        <v>83.5</v>
      </c>
      <c r="DF6" s="35">
        <f t="shared" si="11"/>
        <v>83.06</v>
      </c>
      <c r="DG6" s="35">
        <f t="shared" si="11"/>
        <v>87.84</v>
      </c>
      <c r="DH6" s="34" t="str">
        <f>IF(DH7="","",IF(DH7="-","【-】","【"&amp;SUBSTITUTE(TEXT(DH7,"#,##0.00"),"-","△")&amp;"】"))</f>
        <v>【83.36】</v>
      </c>
      <c r="DI6" s="35">
        <f>IF(DI7="",NA(),DI7)</f>
        <v>43.83</v>
      </c>
      <c r="DJ6" s="35">
        <f t="shared" ref="DJ6:DR6" si="12">IF(DJ7="",NA(),DJ7)</f>
        <v>45.67</v>
      </c>
      <c r="DK6" s="35">
        <f t="shared" si="12"/>
        <v>47.29</v>
      </c>
      <c r="DL6" s="35">
        <f t="shared" si="12"/>
        <v>48.34</v>
      </c>
      <c r="DM6" s="35">
        <f t="shared" si="12"/>
        <v>48.99</v>
      </c>
      <c r="DN6" s="35">
        <f t="shared" si="12"/>
        <v>22.34</v>
      </c>
      <c r="DO6" s="35">
        <f t="shared" si="12"/>
        <v>22.79</v>
      </c>
      <c r="DP6" s="35">
        <f t="shared" si="12"/>
        <v>22.77</v>
      </c>
      <c r="DQ6" s="35">
        <f t="shared" si="12"/>
        <v>23.93</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8" s="36" customFormat="1" x14ac:dyDescent="0.15">
      <c r="A7" s="28"/>
      <c r="B7" s="37">
        <v>2018</v>
      </c>
      <c r="C7" s="37">
        <v>102016</v>
      </c>
      <c r="D7" s="37">
        <v>46</v>
      </c>
      <c r="E7" s="37">
        <v>17</v>
      </c>
      <c r="F7" s="37">
        <v>4</v>
      </c>
      <c r="G7" s="37">
        <v>0</v>
      </c>
      <c r="H7" s="37" t="s">
        <v>96</v>
      </c>
      <c r="I7" s="37" t="s">
        <v>97</v>
      </c>
      <c r="J7" s="37" t="s">
        <v>98</v>
      </c>
      <c r="K7" s="37" t="s">
        <v>99</v>
      </c>
      <c r="L7" s="37" t="s">
        <v>100</v>
      </c>
      <c r="M7" s="37" t="s">
        <v>101</v>
      </c>
      <c r="N7" s="38" t="s">
        <v>102</v>
      </c>
      <c r="O7" s="38">
        <v>46.28</v>
      </c>
      <c r="P7" s="38">
        <v>0.22</v>
      </c>
      <c r="Q7" s="38">
        <v>51.82</v>
      </c>
      <c r="R7" s="38">
        <v>2116</v>
      </c>
      <c r="S7" s="38">
        <v>337502</v>
      </c>
      <c r="T7" s="38">
        <v>311.58999999999997</v>
      </c>
      <c r="U7" s="38">
        <v>1083.1600000000001</v>
      </c>
      <c r="V7" s="38">
        <v>746</v>
      </c>
      <c r="W7" s="38">
        <v>0.84</v>
      </c>
      <c r="X7" s="38">
        <v>888.1</v>
      </c>
      <c r="Y7" s="38">
        <v>75.28</v>
      </c>
      <c r="Z7" s="38">
        <v>74.38</v>
      </c>
      <c r="AA7" s="38">
        <v>72.7</v>
      </c>
      <c r="AB7" s="38">
        <v>71.959999999999994</v>
      </c>
      <c r="AC7" s="38">
        <v>68.239999999999995</v>
      </c>
      <c r="AD7" s="38">
        <v>101.24</v>
      </c>
      <c r="AE7" s="38">
        <v>100.94</v>
      </c>
      <c r="AF7" s="38">
        <v>100.85</v>
      </c>
      <c r="AG7" s="38">
        <v>102.13</v>
      </c>
      <c r="AH7" s="38">
        <v>102.95</v>
      </c>
      <c r="AI7" s="38">
        <v>101.92</v>
      </c>
      <c r="AJ7" s="38">
        <v>1484.23</v>
      </c>
      <c r="AK7" s="38">
        <v>1487.67</v>
      </c>
      <c r="AL7" s="38">
        <v>2061.1999999999998</v>
      </c>
      <c r="AM7" s="38">
        <v>2359.1799999999998</v>
      </c>
      <c r="AN7" s="38">
        <v>2467.9</v>
      </c>
      <c r="AO7" s="38">
        <v>184.13</v>
      </c>
      <c r="AP7" s="38">
        <v>101.85</v>
      </c>
      <c r="AQ7" s="38">
        <v>110.77</v>
      </c>
      <c r="AR7" s="38">
        <v>109.51</v>
      </c>
      <c r="AS7" s="38">
        <v>27.02</v>
      </c>
      <c r="AT7" s="38">
        <v>88.06</v>
      </c>
      <c r="AU7" s="38">
        <v>4.1100000000000003</v>
      </c>
      <c r="AV7" s="38">
        <v>2.15</v>
      </c>
      <c r="AW7" s="38">
        <v>2.48</v>
      </c>
      <c r="AX7" s="38">
        <v>1.08</v>
      </c>
      <c r="AY7" s="38">
        <v>0.76</v>
      </c>
      <c r="AZ7" s="38">
        <v>63.22</v>
      </c>
      <c r="BA7" s="38">
        <v>49.07</v>
      </c>
      <c r="BB7" s="38">
        <v>46.78</v>
      </c>
      <c r="BC7" s="38">
        <v>47.44</v>
      </c>
      <c r="BD7" s="38">
        <v>60.67</v>
      </c>
      <c r="BE7" s="38">
        <v>54.23</v>
      </c>
      <c r="BF7" s="38">
        <v>4281.08</v>
      </c>
      <c r="BG7" s="38">
        <v>3335.68</v>
      </c>
      <c r="BH7" s="38">
        <v>3541.61</v>
      </c>
      <c r="BI7" s="38">
        <v>3153.44</v>
      </c>
      <c r="BJ7" s="38">
        <v>2542.71</v>
      </c>
      <c r="BK7" s="38">
        <v>1436</v>
      </c>
      <c r="BL7" s="38">
        <v>1434.89</v>
      </c>
      <c r="BM7" s="38">
        <v>1298.9100000000001</v>
      </c>
      <c r="BN7" s="38">
        <v>1243.71</v>
      </c>
      <c r="BO7" s="38">
        <v>1252.71</v>
      </c>
      <c r="BP7" s="38">
        <v>1209.4000000000001</v>
      </c>
      <c r="BQ7" s="38">
        <v>32.85</v>
      </c>
      <c r="BR7" s="38">
        <v>34.869999999999997</v>
      </c>
      <c r="BS7" s="38">
        <v>30.25</v>
      </c>
      <c r="BT7" s="38">
        <v>28.84</v>
      </c>
      <c r="BU7" s="38">
        <v>27.51</v>
      </c>
      <c r="BV7" s="38">
        <v>66.56</v>
      </c>
      <c r="BW7" s="38">
        <v>66.22</v>
      </c>
      <c r="BX7" s="38">
        <v>69.87</v>
      </c>
      <c r="BY7" s="38">
        <v>74.3</v>
      </c>
      <c r="BZ7" s="38">
        <v>87.03</v>
      </c>
      <c r="CA7" s="38">
        <v>74.48</v>
      </c>
      <c r="CB7" s="38">
        <v>374.83</v>
      </c>
      <c r="CC7" s="38">
        <v>392.81</v>
      </c>
      <c r="CD7" s="38">
        <v>461.37</v>
      </c>
      <c r="CE7" s="38">
        <v>419.88</v>
      </c>
      <c r="CF7" s="38">
        <v>513.69000000000005</v>
      </c>
      <c r="CG7" s="38">
        <v>244.29</v>
      </c>
      <c r="CH7" s="38">
        <v>246.72</v>
      </c>
      <c r="CI7" s="38">
        <v>234.96</v>
      </c>
      <c r="CJ7" s="38">
        <v>221.81</v>
      </c>
      <c r="CK7" s="38">
        <v>177.02</v>
      </c>
      <c r="CL7" s="38">
        <v>219.46</v>
      </c>
      <c r="CM7" s="38">
        <v>26.6</v>
      </c>
      <c r="CN7" s="38">
        <v>27.6</v>
      </c>
      <c r="CO7" s="38">
        <v>24.8</v>
      </c>
      <c r="CP7" s="38">
        <v>28.1</v>
      </c>
      <c r="CQ7" s="38">
        <v>22.8</v>
      </c>
      <c r="CR7" s="38">
        <v>43.58</v>
      </c>
      <c r="CS7" s="38">
        <v>41.35</v>
      </c>
      <c r="CT7" s="38">
        <v>42.9</v>
      </c>
      <c r="CU7" s="38">
        <v>43.36</v>
      </c>
      <c r="CV7" s="38">
        <v>46.17</v>
      </c>
      <c r="CW7" s="38">
        <v>42.82</v>
      </c>
      <c r="CX7" s="38">
        <v>28.29</v>
      </c>
      <c r="CY7" s="38">
        <v>26.56</v>
      </c>
      <c r="CZ7" s="38">
        <v>25.97</v>
      </c>
      <c r="DA7" s="38">
        <v>28.65</v>
      </c>
      <c r="DB7" s="38">
        <v>28.95</v>
      </c>
      <c r="DC7" s="38">
        <v>82.35</v>
      </c>
      <c r="DD7" s="38">
        <v>82.9</v>
      </c>
      <c r="DE7" s="38">
        <v>83.5</v>
      </c>
      <c r="DF7" s="38">
        <v>83.06</v>
      </c>
      <c r="DG7" s="38">
        <v>87.84</v>
      </c>
      <c r="DH7" s="38">
        <v>83.36</v>
      </c>
      <c r="DI7" s="38">
        <v>43.83</v>
      </c>
      <c r="DJ7" s="38">
        <v>45.67</v>
      </c>
      <c r="DK7" s="38">
        <v>47.29</v>
      </c>
      <c r="DL7" s="38">
        <v>48.34</v>
      </c>
      <c r="DM7" s="38">
        <v>48.99</v>
      </c>
      <c r="DN7" s="38">
        <v>22.34</v>
      </c>
      <c r="DO7" s="38">
        <v>22.79</v>
      </c>
      <c r="DP7" s="38">
        <v>22.77</v>
      </c>
      <c r="DQ7" s="38">
        <v>23.93</v>
      </c>
      <c r="DR7" s="38">
        <v>26.56</v>
      </c>
      <c r="DS7" s="38">
        <v>24.88</v>
      </c>
      <c r="DT7" s="38">
        <v>0</v>
      </c>
      <c r="DU7" s="38">
        <v>0</v>
      </c>
      <c r="DV7" s="38">
        <v>0</v>
      </c>
      <c r="DW7" s="38">
        <v>0</v>
      </c>
      <c r="DX7" s="38">
        <v>0</v>
      </c>
      <c r="DY7" s="38">
        <v>0</v>
      </c>
      <c r="DZ7" s="38">
        <v>0.04</v>
      </c>
      <c r="EA7" s="38">
        <v>0</v>
      </c>
      <c r="EB7" s="38">
        <v>0</v>
      </c>
      <c r="EC7" s="38">
        <v>0</v>
      </c>
      <c r="ED7" s="38">
        <v>0.01</v>
      </c>
      <c r="EE7" s="38">
        <v>0</v>
      </c>
      <c r="EF7" s="38">
        <v>0</v>
      </c>
      <c r="EG7" s="38">
        <v>0</v>
      </c>
      <c r="EH7" s="38">
        <v>0</v>
      </c>
      <c r="EI7" s="38">
        <v>0</v>
      </c>
      <c r="EJ7" s="38">
        <v>0.04</v>
      </c>
      <c r="EK7" s="38">
        <v>7.0000000000000007E-2</v>
      </c>
      <c r="EL7" s="38">
        <v>0.09</v>
      </c>
      <c r="EM7" s="38">
        <v>0.09</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2020-02-12T02:05:00Z</cp:lastPrinted>
  <dcterms:created xsi:type="dcterms:W3CDTF">2019-12-05T04:49:04Z</dcterms:created>
  <dcterms:modified xsi:type="dcterms:W3CDTF">2020-02-12T02:05:12Z</dcterms:modified>
  <cp:category/>
</cp:coreProperties>
</file>