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5○太田市\"/>
    </mc:Choice>
  </mc:AlternateContent>
  <workbookProtection workbookAlgorithmName="SHA-512" workbookHashValue="xvdLVkpMPnoSXlHl2vhmpAThMSYgXZx10RMbKUdWNKTLFS0jAermA5Wa3eENUQw8CTbWny2ycQrIlNs9uc1z0Q==" workbookSaltValue="Q885caXyXKw40JvCj/DEz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I10" i="4" s="1"/>
  <c r="N6" i="5"/>
  <c r="M6" i="5"/>
  <c r="L6" i="5"/>
  <c r="W8" i="4" s="1"/>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W10" i="4"/>
  <c r="B10" i="4"/>
  <c r="BB8" i="4"/>
  <c r="AT8" i="4"/>
  <c r="AL8" i="4"/>
  <c r="AD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<sst xmlns="http://schemas.openxmlformats.org/spreadsheetml/2006/main" count="228" uniqueCount="111">
  <si>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</si>
  <si>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</si>
  <si>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</si>
  <si>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</si>
  <si>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</si>
  <si>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</si>
  <si>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</si>
  <si>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</si>
  <si>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</si>
  <si>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</si>
  <si>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</si>
  <si>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</si>
  <si>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</si>
  <si>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</si>
  <si>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</si>
  <si>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</si>
  <si>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</si>
  <si>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</si>
  <si>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</si>
  <si>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</si>
  <si>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</si>
  <si>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</si>
  <si>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</si>
  <si>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</si>
  <si>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</si>
  <si>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</si>
  <si>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</si>
  <si>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</si>
  <si>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</si>
  <si>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</si>
  <si>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</si>
  <si>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</si>
  <si>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</si>
  <si>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</si>
  <si>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</si>
  <si>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</si>
  <si>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</si>
  <si>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</si>
  <si>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</si>
  <si>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</si>
  <si>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</si>
  <si>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</si>
  <si>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</si>
  <si>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</si>
  <si>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</si>
  <si>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</si>
  <si>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</si>
  <si>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</si>
  <si>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</si>
  <si>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</si>
  <si>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</si>
  <si>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</si>
  <si>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</si>
  <si>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</si>
  <si>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</si>
  <si>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</si>
  <si>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</si>
  <si>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</si>
  <si>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</si>
  <si>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</si>
  <si>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</si>
  <si>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</si>
  <si>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</si>
  <si>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</si>
  <si>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</si>
  <si>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</si>
  <si>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</si>
  <si>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</si>
  <si>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</si>
  <si>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</si>
  <si>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</si>
  <si>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</si>
  <si>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</si>
  <si>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</si>
  <si>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</si>
  <si>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</si>
  <si>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</si>
  <si>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</si>
  <si>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</si>
  <si>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</si>
  <si>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</si>
  <si>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</si>
  <si>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</si>
  <si>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</si>
  <si>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</si>
  <si>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</si>
  <si>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</si>
  <si>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</si>
  <si>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</si>
  <si>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</si>
  <si>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</si>
  <si>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</si>
  <si>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</si>
  <si>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</si>
  <si>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</si>
  <si>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</si>
  <si>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</si>
  <si>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</si>
  <si>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</si>
  <si>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</si>
  <si>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</si>
  <si>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</si>
  <si>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</si>
  <si>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</si>
  <si>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</si>
  <si>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</si>
  <si>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</si>
  <si>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</si>
  <si>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①新規の建設改良費の計上がなかったため値が増加した。
②法定耐用年数に到達したものがないため計上なし。
③法定耐用年数に到達したものがないため計上なし。
将来を見据えた公共下水道と一体的な長寿命化に取り組んでいきたい。</t>
    <rPh sb="1" eb="3">
      <t>シンキ</t>
    </rPh>
    <rPh sb="4" eb="6">
      <t>ケンセツ</t>
    </rPh>
    <rPh sb="6" eb="8">
      <t>カイリョウ</t>
    </rPh>
    <rPh sb="8" eb="9">
      <t>ヒ</t>
    </rPh>
    <rPh sb="10" eb="12">
      <t>ケイジョウ</t>
    </rPh>
    <rPh sb="19" eb="20">
      <t>アタイ</t>
    </rPh>
    <rPh sb="21" eb="23">
      <t>ゾウカ</t>
    </rPh>
    <rPh sb="28" eb="30">
      <t>ホウテイ</t>
    </rPh>
    <rPh sb="30" eb="32">
      <t>タイヨウ</t>
    </rPh>
    <rPh sb="32" eb="34">
      <t>ネンスウ</t>
    </rPh>
    <rPh sb="35" eb="37">
      <t>トウタツ</t>
    </rPh>
    <rPh sb="46" eb="48">
      <t>ケイジョウ</t>
    </rPh>
    <rPh sb="53" eb="55">
      <t>ホウテイ</t>
    </rPh>
    <rPh sb="55" eb="57">
      <t>タイヨウ</t>
    </rPh>
    <rPh sb="57" eb="59">
      <t>ネンスウ</t>
    </rPh>
    <rPh sb="60" eb="62">
      <t>トウタツ</t>
    </rPh>
    <rPh sb="71" eb="73">
      <t>ケイジョウ</t>
    </rPh>
    <rPh sb="78" eb="80">
      <t>ショウライ</t>
    </rPh>
    <rPh sb="81" eb="83">
      <t>ミス</t>
    </rPh>
    <rPh sb="85" eb="87">
      <t>コウキョウ</t>
    </rPh>
    <rPh sb="87" eb="90">
      <t>ゲスイドウ</t>
    </rPh>
    <rPh sb="91" eb="94">
      <t>イッタイテキ</t>
    </rPh>
    <rPh sb="95" eb="99">
      <t>チョウジュミョウカ</t>
    </rPh>
    <rPh sb="100" eb="101">
      <t>ト</t>
    </rPh>
    <rPh sb="102" eb="103">
      <t>ク</t>
    </rPh>
    <phoneticPr fontId="4"/>
  </si>
  <si>
    <t>　未だ未普及地域が多く残り、すべての計画地域に対して下水道を普及させるには継続して多額の建設投資を行っていく必要がある。また、本事業は構造的に利益を生み出しにくい事業であるため、公共性を担保しつつ、いかに収益を向上させていくかが課題となる。引き続き下水道使用料の改定も含めた計画的かつ効率的な経営に努めたい。</t>
    <rPh sb="1" eb="2">
      <t>イマ</t>
    </rPh>
    <rPh sb="3" eb="6">
      <t>ミフキュウ</t>
    </rPh>
    <rPh sb="6" eb="8">
      <t>チイキ</t>
    </rPh>
    <rPh sb="9" eb="10">
      <t>オオ</t>
    </rPh>
    <rPh sb="11" eb="12">
      <t>ノコ</t>
    </rPh>
    <rPh sb="18" eb="20">
      <t>ケイカク</t>
    </rPh>
    <rPh sb="20" eb="22">
      <t>チイキ</t>
    </rPh>
    <rPh sb="23" eb="24">
      <t>タイ</t>
    </rPh>
    <rPh sb="26" eb="29">
      <t>ゲスイドウ</t>
    </rPh>
    <rPh sb="30" eb="32">
      <t>フキュウ</t>
    </rPh>
    <rPh sb="37" eb="39">
      <t>ケイゾク</t>
    </rPh>
    <rPh sb="41" eb="43">
      <t>タガク</t>
    </rPh>
    <rPh sb="44" eb="46">
      <t>ケンセツ</t>
    </rPh>
    <rPh sb="46" eb="48">
      <t>トウシ</t>
    </rPh>
    <rPh sb="49" eb="50">
      <t>オコナ</t>
    </rPh>
    <rPh sb="54" eb="56">
      <t>ヒツヨウ</t>
    </rPh>
    <rPh sb="63" eb="64">
      <t>ホン</t>
    </rPh>
    <rPh sb="64" eb="66">
      <t>ジギョウ</t>
    </rPh>
    <rPh sb="67" eb="70">
      <t>コウゾウテキ</t>
    </rPh>
    <rPh sb="71" eb="73">
      <t>リエキ</t>
    </rPh>
    <rPh sb="74" eb="75">
      <t>ウ</t>
    </rPh>
    <rPh sb="76" eb="77">
      <t>ダ</t>
    </rPh>
    <rPh sb="81" eb="83">
      <t>ジギョウ</t>
    </rPh>
    <rPh sb="89" eb="92">
      <t>コウキョウセイ</t>
    </rPh>
    <rPh sb="93" eb="95">
      <t>タンポ</t>
    </rPh>
    <rPh sb="102" eb="104">
      <t>シュウエキ</t>
    </rPh>
    <rPh sb="105" eb="107">
      <t>コウジョウ</t>
    </rPh>
    <rPh sb="114" eb="116">
      <t>カダイ</t>
    </rPh>
    <rPh sb="120" eb="121">
      <t>ヒ</t>
    </rPh>
    <rPh sb="122" eb="123">
      <t>ツヅ</t>
    </rPh>
    <rPh sb="124" eb="127">
      <t>ゲスイドウ</t>
    </rPh>
    <rPh sb="127" eb="130">
      <t>シヨウリョウ</t>
    </rPh>
    <rPh sb="131" eb="133">
      <t>カイテイ</t>
    </rPh>
    <rPh sb="134" eb="135">
      <t>フク</t>
    </rPh>
    <rPh sb="137" eb="140">
      <t>ケイカクテキ</t>
    </rPh>
    <rPh sb="142" eb="145">
      <t>コウリツテキ</t>
    </rPh>
    <rPh sb="146" eb="148">
      <t>ケイエイ</t>
    </rPh>
    <rPh sb="149" eb="150">
      <t>ツト</t>
    </rPh>
    <phoneticPr fontId="4"/>
  </si>
  <si>
    <t xml:space="preserve">①収支不足額について、一般会計からの繰入金（基準外）を前提としているため、100％を超えている。
②累積欠損金は発生していない。
③流動資産の現金の減額が大きいため、比率は下がった。
　数値は全国平均と比べ大幅に下回っているが、他の下水道事業と一体的に運営をしており、なおかつ、企業債に対する一般会計の将来負担額を繰入することにより資金不足とならないよう運用している。
④償還元金を超えない企業債の借入を堅持しているため、企業債残高は減少しているが、一般会計負担分の割合が小さくなったため、比率が高くなっている。
⑤前年度とほぼ同率であるが、全国平均を下回っている。
⑥狭い範囲を整備するという事業の性質上、比較的高コストになりやすいが、公共下水道と一体的に事業運営していることで、維持管理費等が比較的低く抑えられている。
⑦公共下水道の処理場を共同利用しているため、計上なし。
⑧昨年度とほぼ同率である。全国平均を下回っている。
　限定的な地域に対して投資を集中させる本事業の性格上、他事業と比べ投資割合が過大となり易い。また、公共下水道との一体的な事業運営が前提となるため、本事業の値のみでの経営判断は難しいといえる。
</t>
    <rPh sb="1" eb="3">
      <t>シュウシ</t>
    </rPh>
    <rPh sb="3" eb="5">
      <t>フソク</t>
    </rPh>
    <rPh sb="5" eb="6">
      <t>ガク</t>
    </rPh>
    <rPh sb="11" eb="13">
      <t>イッパン</t>
    </rPh>
    <rPh sb="13" eb="15">
      <t>カイケイ</t>
    </rPh>
    <rPh sb="18" eb="20">
      <t>クリイレ</t>
    </rPh>
    <rPh sb="20" eb="21">
      <t>キン</t>
    </rPh>
    <rPh sb="22" eb="24">
      <t>キジュン</t>
    </rPh>
    <rPh sb="24" eb="25">
      <t>ガイ</t>
    </rPh>
    <rPh sb="27" eb="29">
      <t>ゼンテイ</t>
    </rPh>
    <rPh sb="42" eb="43">
      <t>コ</t>
    </rPh>
    <rPh sb="50" eb="52">
      <t>ルイセキ</t>
    </rPh>
    <rPh sb="52" eb="54">
      <t>ケッソン</t>
    </rPh>
    <rPh sb="54" eb="55">
      <t>キン</t>
    </rPh>
    <rPh sb="56" eb="58">
      <t>ハッセイ</t>
    </rPh>
    <rPh sb="66" eb="68">
      <t>リュウドウ</t>
    </rPh>
    <rPh sb="68" eb="70">
      <t>シサン</t>
    </rPh>
    <rPh sb="71" eb="73">
      <t>ゲンキン</t>
    </rPh>
    <rPh sb="74" eb="76">
      <t>ゲンガク</t>
    </rPh>
    <rPh sb="77" eb="78">
      <t>オオ</t>
    </rPh>
    <rPh sb="83" eb="85">
      <t>ヒリツ</t>
    </rPh>
    <rPh sb="86" eb="87">
      <t>サ</t>
    </rPh>
    <rPh sb="93" eb="95">
      <t>スウチ</t>
    </rPh>
    <rPh sb="96" eb="98">
      <t>ゼンコク</t>
    </rPh>
    <rPh sb="98" eb="100">
      <t>ヘイキン</t>
    </rPh>
    <rPh sb="101" eb="102">
      <t>クラ</t>
    </rPh>
    <rPh sb="103" eb="105">
      <t>オオハバ</t>
    </rPh>
    <rPh sb="106" eb="108">
      <t>シタマワ</t>
    </rPh>
    <rPh sb="114" eb="115">
      <t>タ</t>
    </rPh>
    <rPh sb="116" eb="119">
      <t>ゲスイドウ</t>
    </rPh>
    <rPh sb="119" eb="121">
      <t>ジギョウ</t>
    </rPh>
    <rPh sb="122" eb="125">
      <t>イッタイテキ</t>
    </rPh>
    <rPh sb="126" eb="128">
      <t>ウンエイ</t>
    </rPh>
    <rPh sb="186" eb="188">
      <t>ショウカン</t>
    </rPh>
    <rPh sb="188" eb="190">
      <t>ガンキン</t>
    </rPh>
    <rPh sb="191" eb="192">
      <t>コ</t>
    </rPh>
    <rPh sb="195" eb="197">
      <t>キギョウ</t>
    </rPh>
    <rPh sb="197" eb="198">
      <t>サイ</t>
    </rPh>
    <rPh sb="199" eb="201">
      <t>カリイレ</t>
    </rPh>
    <rPh sb="202" eb="204">
      <t>ケンジ</t>
    </rPh>
    <rPh sb="211" eb="213">
      <t>キギョウ</t>
    </rPh>
    <rPh sb="213" eb="214">
      <t>サイ</t>
    </rPh>
    <rPh sb="214" eb="216">
      <t>ザンダカ</t>
    </rPh>
    <rPh sb="217" eb="219">
      <t>ゲンショウ</t>
    </rPh>
    <rPh sb="225" eb="227">
      <t>イッパン</t>
    </rPh>
    <rPh sb="227" eb="229">
      <t>カイケイ</t>
    </rPh>
    <rPh sb="229" eb="231">
      <t>フタン</t>
    </rPh>
    <rPh sb="231" eb="232">
      <t>ブン</t>
    </rPh>
    <rPh sb="233" eb="235">
      <t>ワリアイ</t>
    </rPh>
    <rPh sb="236" eb="237">
      <t>チイ</t>
    </rPh>
    <rPh sb="245" eb="247">
      <t>ヒリツ</t>
    </rPh>
    <rPh sb="248" eb="249">
      <t>タカ</t>
    </rPh>
    <rPh sb="258" eb="261">
      <t>ゼンネンド</t>
    </rPh>
    <rPh sb="264" eb="266">
      <t>ドウリツ</t>
    </rPh>
    <rPh sb="271" eb="273">
      <t>ゼンコク</t>
    </rPh>
    <rPh sb="273" eb="275">
      <t>ヘイキン</t>
    </rPh>
    <rPh sb="276" eb="278">
      <t>シタマワ</t>
    </rPh>
    <rPh sb="285" eb="286">
      <t>セマ</t>
    </rPh>
    <rPh sb="287" eb="289">
      <t>ハンイ</t>
    </rPh>
    <rPh sb="290" eb="292">
      <t>セイビ</t>
    </rPh>
    <rPh sb="297" eb="299">
      <t>ジギョウ</t>
    </rPh>
    <rPh sb="300" eb="303">
      <t>セイシツジョウ</t>
    </rPh>
    <rPh sb="304" eb="307">
      <t>ヒカクテキ</t>
    </rPh>
    <rPh sb="307" eb="308">
      <t>コウ</t>
    </rPh>
    <rPh sb="319" eb="321">
      <t>コウキョウ</t>
    </rPh>
    <rPh sb="321" eb="324">
      <t>ゲスイドウ</t>
    </rPh>
    <rPh sb="325" eb="328">
      <t>イッタイテキ</t>
    </rPh>
    <rPh sb="329" eb="331">
      <t>ジギョウ</t>
    </rPh>
    <rPh sb="331" eb="333">
      <t>ウンエイ</t>
    </rPh>
    <rPh sb="341" eb="343">
      <t>イジ</t>
    </rPh>
    <rPh sb="343" eb="345">
      <t>カンリ</t>
    </rPh>
    <rPh sb="345" eb="346">
      <t>ヒ</t>
    </rPh>
    <rPh sb="346" eb="347">
      <t>トウ</t>
    </rPh>
    <rPh sb="348" eb="351">
      <t>ヒカクテキ</t>
    </rPh>
    <rPh sb="351" eb="352">
      <t>ヒク</t>
    </rPh>
    <rPh sb="353" eb="354">
      <t>オサ</t>
    </rPh>
    <rPh sb="363" eb="365">
      <t>コウキョウ</t>
    </rPh>
    <rPh sb="365" eb="368">
      <t>ゲスイドウ</t>
    </rPh>
    <rPh sb="369" eb="372">
      <t>ショリジョウ</t>
    </rPh>
    <rPh sb="373" eb="375">
      <t>キョウドウ</t>
    </rPh>
    <rPh sb="375" eb="377">
      <t>リヨウ</t>
    </rPh>
    <rPh sb="384" eb="386">
      <t>ケイジョウ</t>
    </rPh>
    <rPh sb="391" eb="394">
      <t>サクネンド</t>
    </rPh>
    <rPh sb="397" eb="399">
      <t>ドウリツ</t>
    </rPh>
    <rPh sb="403" eb="405">
      <t>ゼンコク</t>
    </rPh>
    <rPh sb="405" eb="407">
      <t>ヘイキン</t>
    </rPh>
    <rPh sb="408" eb="410">
      <t>シタマワ</t>
    </rPh>
    <rPh sb="418" eb="421">
      <t>ゲンテイテキ</t>
    </rPh>
    <rPh sb="422" eb="424">
      <t>チイキ</t>
    </rPh>
    <rPh sb="425" eb="426">
      <t>タイ</t>
    </rPh>
    <rPh sb="428" eb="430">
      <t>トウシ</t>
    </rPh>
    <rPh sb="431" eb="433">
      <t>シュウチュウ</t>
    </rPh>
    <rPh sb="436" eb="437">
      <t>ホン</t>
    </rPh>
    <rPh sb="437" eb="439">
      <t>ジギョウ</t>
    </rPh>
    <rPh sb="440" eb="443">
      <t>セイカクジョウ</t>
    </rPh>
    <rPh sb="444" eb="445">
      <t>タ</t>
    </rPh>
    <rPh sb="445" eb="447">
      <t>ジギョウ</t>
    </rPh>
    <rPh sb="448" eb="449">
      <t>クラ</t>
    </rPh>
    <rPh sb="450" eb="452">
      <t>トウシ</t>
    </rPh>
    <rPh sb="452" eb="454">
      <t>ワリアイ</t>
    </rPh>
    <rPh sb="455" eb="457">
      <t>カダイ</t>
    </rPh>
    <rPh sb="460" eb="461">
      <t>ヤス</t>
    </rPh>
    <rPh sb="466" eb="468">
      <t>コウキョウ</t>
    </rPh>
    <rPh sb="468" eb="471">
      <t>ゲスイドウ</t>
    </rPh>
    <rPh sb="473" eb="476">
      <t>イッタイテキ</t>
    </rPh>
    <rPh sb="477" eb="479">
      <t>ジギョウ</t>
    </rPh>
    <rPh sb="479" eb="481">
      <t>ウンエイ</t>
    </rPh>
    <rPh sb="482" eb="484">
      <t>ゼンテイ</t>
    </rPh>
    <rPh sb="490" eb="491">
      <t>ホン</t>
    </rPh>
    <rPh sb="491" eb="493">
      <t>ジギョウ</t>
    </rPh>
    <rPh sb="494" eb="495">
      <t>アタイ</t>
    </rPh>
    <rPh sb="499" eb="501">
      <t>ケイエイ</t>
    </rPh>
    <rPh sb="501" eb="503">
      <t>ハンダン</t>
    </rPh>
    <rPh sb="504" eb="505">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</si>
</sst>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2B-4139-9D3E-62EBB6245408}"/>
            </c:ext>
          </c:extLst>
        </c:ser>
        <c:dLbls>
          <c:showLegendKey val="0"/>
          <c:showVal val="0"/>
          <c:showCatName val="0"/>
          <c:showSerName val="0"/>
          <c:showPercent val="0"/>
          <c:showBubbleSize val="0"/>
        </c:dLbls>
        <c:gapWidth val="150"/>
        <c:axId val="175619776"/>
        <c:axId val="17562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BA2B-4139-9D3E-62EBB6245408}"/>
            </c:ext>
          </c:extLst>
        </c:ser>
        <c:dLbls>
          <c:showLegendKey val="0"/>
          <c:showVal val="0"/>
          <c:showCatName val="0"/>
          <c:showSerName val="0"/>
          <c:showPercent val="0"/>
          <c:showBubbleSize val="0"/>
        </c:dLbls>
        <c:marker val="1"/>
        <c:smooth val="0"/>
        <c:axId val="175619776"/>
        <c:axId val="175620168"/>
      </c:lineChart>
      <c:dateAx>
        <c:axId val="175619776"/>
        <c:scaling>
          <c:orientation val="minMax"/>
        </c:scaling>
        <c:delete val="1"/>
        <c:axPos val="b"/>
        <c:numFmt formatCode="ge" sourceLinked="1"/>
        <c:majorTickMark val="none"/>
        <c:minorTickMark val="none"/>
        <c:tickLblPos val="none"/>
        <c:crossAx val="175620168"/>
        <c:crosses val="autoZero"/>
        <c:auto val="1"/>
        <c:lblOffset val="100"/>
        <c:baseTimeUnit val="years"/>
      </c:dateAx>
      <c:valAx>
        <c:axId val="17562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01-48D3-84AA-BD6842B1A8AE}"/>
            </c:ext>
          </c:extLst>
        </c:ser>
        <c:dLbls>
          <c:showLegendKey val="0"/>
          <c:showVal val="0"/>
          <c:showCatName val="0"/>
          <c:showSerName val="0"/>
          <c:showPercent val="0"/>
          <c:showBubbleSize val="0"/>
        </c:dLbls>
        <c:gapWidth val="150"/>
        <c:axId val="177565384"/>
        <c:axId val="17756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8601-48D3-84AA-BD6842B1A8AE}"/>
            </c:ext>
          </c:extLst>
        </c:ser>
        <c:dLbls>
          <c:showLegendKey val="0"/>
          <c:showVal val="0"/>
          <c:showCatName val="0"/>
          <c:showSerName val="0"/>
          <c:showPercent val="0"/>
          <c:showBubbleSize val="0"/>
        </c:dLbls>
        <c:marker val="1"/>
        <c:smooth val="0"/>
        <c:axId val="177565384"/>
        <c:axId val="177565776"/>
      </c:lineChart>
      <c:dateAx>
        <c:axId val="177565384"/>
        <c:scaling>
          <c:orientation val="minMax"/>
        </c:scaling>
        <c:delete val="1"/>
        <c:axPos val="b"/>
        <c:numFmt formatCode="ge" sourceLinked="1"/>
        <c:majorTickMark val="none"/>
        <c:minorTickMark val="none"/>
        <c:tickLblPos val="none"/>
        <c:crossAx val="177565776"/>
        <c:crosses val="autoZero"/>
        <c:auto val="1"/>
        <c:lblOffset val="100"/>
        <c:baseTimeUnit val="years"/>
      </c:dateAx>
      <c:valAx>
        <c:axId val="17756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6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62.91</c:v>
                </c:pt>
                <c:pt idx="1">
                  <c:v>62.21</c:v>
                </c:pt>
                <c:pt idx="2">
                  <c:v>62.39</c:v>
                </c:pt>
                <c:pt idx="3">
                  <c:v>65.959999999999994</c:v>
                </c:pt>
                <c:pt idx="4">
                  <c:v>65.87</c:v>
                </c:pt>
              </c:numCache>
            </c:numRef>
          </c:val>
          <c:extLst xmlns:c16r2="http://schemas.microsoft.com/office/drawing/2015/06/chart">
            <c:ext xmlns:c16="http://schemas.microsoft.com/office/drawing/2014/chart" uri="{C3380CC4-5D6E-409C-BE32-E72D297353CC}">
              <c16:uniqueId val="{00000000-6B96-495B-8396-9D0EB4ECAF38}"/>
            </c:ext>
          </c:extLst>
        </c:ser>
        <c:dLbls>
          <c:showLegendKey val="0"/>
          <c:showVal val="0"/>
          <c:showCatName val="0"/>
          <c:showSerName val="0"/>
          <c:showPercent val="0"/>
          <c:showBubbleSize val="0"/>
        </c:dLbls>
        <c:gapWidth val="150"/>
        <c:axId val="177566952"/>
        <c:axId val="17756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6B96-495B-8396-9D0EB4ECAF38}"/>
            </c:ext>
          </c:extLst>
        </c:ser>
        <c:dLbls>
          <c:showLegendKey val="0"/>
          <c:showVal val="0"/>
          <c:showCatName val="0"/>
          <c:showSerName val="0"/>
          <c:showPercent val="0"/>
          <c:showBubbleSize val="0"/>
        </c:dLbls>
        <c:marker val="1"/>
        <c:smooth val="0"/>
        <c:axId val="177566952"/>
        <c:axId val="177567344"/>
      </c:lineChart>
      <c:dateAx>
        <c:axId val="177566952"/>
        <c:scaling>
          <c:orientation val="minMax"/>
        </c:scaling>
        <c:delete val="1"/>
        <c:axPos val="b"/>
        <c:numFmt formatCode="ge" sourceLinked="1"/>
        <c:majorTickMark val="none"/>
        <c:minorTickMark val="none"/>
        <c:tickLblPos val="none"/>
        <c:crossAx val="177567344"/>
        <c:crosses val="autoZero"/>
        <c:auto val="1"/>
        <c:lblOffset val="100"/>
        <c:baseTimeUnit val="years"/>
      </c:dateAx>
      <c:valAx>
        <c:axId val="17756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6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108.68</c:v>
                </c:pt>
                <c:pt idx="1">
                  <c:v>88.83</c:v>
                </c:pt>
                <c:pt idx="2">
                  <c:v>90.44</c:v>
                </c:pt>
                <c:pt idx="3">
                  <c:v>113.25</c:v>
                </c:pt>
                <c:pt idx="4">
                  <c:v>113.75</c:v>
                </c:pt>
              </c:numCache>
            </c:numRef>
          </c:val>
          <c:extLst xmlns:c16r2="http://schemas.microsoft.com/office/drawing/2015/06/chart">
            <c:ext xmlns:c16="http://schemas.microsoft.com/office/drawing/2014/chart" uri="{C3380CC4-5D6E-409C-BE32-E72D297353CC}">
              <c16:uniqueId val="{00000000-2E1A-42FE-8F03-93A27B8D133C}"/>
            </c:ext>
          </c:extLst>
        </c:ser>
        <c:dLbls>
          <c:showLegendKey val="0"/>
          <c:showVal val="0"/>
          <c:showCatName val="0"/>
          <c:showSerName val="0"/>
          <c:showPercent val="0"/>
          <c:showBubbleSize val="0"/>
        </c:dLbls>
        <c:gapWidth val="150"/>
        <c:axId val="175621344"/>
        <c:axId val="17562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2E1A-42FE-8F03-93A27B8D133C}"/>
            </c:ext>
          </c:extLst>
        </c:ser>
        <c:dLbls>
          <c:showLegendKey val="0"/>
          <c:showVal val="0"/>
          <c:showCatName val="0"/>
          <c:showSerName val="0"/>
          <c:showPercent val="0"/>
          <c:showBubbleSize val="0"/>
        </c:dLbls>
        <c:marker val="1"/>
        <c:smooth val="0"/>
        <c:axId val="175621344"/>
        <c:axId val="175621736"/>
      </c:lineChart>
      <c:dateAx>
        <c:axId val="175621344"/>
        <c:scaling>
          <c:orientation val="minMax"/>
        </c:scaling>
        <c:delete val="1"/>
        <c:axPos val="b"/>
        <c:numFmt formatCode="ge" sourceLinked="1"/>
        <c:majorTickMark val="none"/>
        <c:minorTickMark val="none"/>
        <c:tickLblPos val="none"/>
        <c:crossAx val="175621736"/>
        <c:crosses val="autoZero"/>
        <c:auto val="1"/>
        <c:lblOffset val="100"/>
        <c:baseTimeUnit val="years"/>
      </c:dateAx>
      <c:valAx>
        <c:axId val="17562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21.82</c:v>
                </c:pt>
                <c:pt idx="1">
                  <c:v>26.53</c:v>
                </c:pt>
                <c:pt idx="2">
                  <c:v>30.07</c:v>
                </c:pt>
                <c:pt idx="3">
                  <c:v>33.57</c:v>
                </c:pt>
                <c:pt idx="4">
                  <c:v>37.1</c:v>
                </c:pt>
              </c:numCache>
            </c:numRef>
          </c:val>
          <c:extLst xmlns:c16r2="http://schemas.microsoft.com/office/drawing/2015/06/chart">
            <c:ext xmlns:c16="http://schemas.microsoft.com/office/drawing/2014/chart" uri="{C3380CC4-5D6E-409C-BE32-E72D297353CC}">
              <c16:uniqueId val="{00000000-B8A7-4A87-9775-2C668D03FD05}"/>
            </c:ext>
          </c:extLst>
        </c:ser>
        <c:dLbls>
          <c:showLegendKey val="0"/>
          <c:showVal val="0"/>
          <c:showCatName val="0"/>
          <c:showSerName val="0"/>
          <c:showPercent val="0"/>
          <c:showBubbleSize val="0"/>
        </c:dLbls>
        <c:gapWidth val="150"/>
        <c:axId val="176775032"/>
        <c:axId val="1767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B8A7-4A87-9775-2C668D03FD05}"/>
            </c:ext>
          </c:extLst>
        </c:ser>
        <c:dLbls>
          <c:showLegendKey val="0"/>
          <c:showVal val="0"/>
          <c:showCatName val="0"/>
          <c:showSerName val="0"/>
          <c:showPercent val="0"/>
          <c:showBubbleSize val="0"/>
        </c:dLbls>
        <c:marker val="1"/>
        <c:smooth val="0"/>
        <c:axId val="176775032"/>
        <c:axId val="176775424"/>
      </c:lineChart>
      <c:dateAx>
        <c:axId val="176775032"/>
        <c:scaling>
          <c:orientation val="minMax"/>
        </c:scaling>
        <c:delete val="1"/>
        <c:axPos val="b"/>
        <c:numFmt formatCode="ge" sourceLinked="1"/>
        <c:majorTickMark val="none"/>
        <c:minorTickMark val="none"/>
        <c:tickLblPos val="none"/>
        <c:crossAx val="176775424"/>
        <c:crosses val="autoZero"/>
        <c:auto val="1"/>
        <c:lblOffset val="100"/>
        <c:baseTimeUnit val="years"/>
      </c:dateAx>
      <c:valAx>
        <c:axId val="1767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7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E7-4D9B-8AC7-5AB63733573A}"/>
            </c:ext>
          </c:extLst>
        </c:ser>
        <c:dLbls>
          <c:showLegendKey val="0"/>
          <c:showVal val="0"/>
          <c:showCatName val="0"/>
          <c:showSerName val="0"/>
          <c:showPercent val="0"/>
          <c:showBubbleSize val="0"/>
        </c:dLbls>
        <c:gapWidth val="150"/>
        <c:axId val="176776600"/>
        <c:axId val="1767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16E7-4D9B-8AC7-5AB63733573A}"/>
            </c:ext>
          </c:extLst>
        </c:ser>
        <c:dLbls>
          <c:showLegendKey val="0"/>
          <c:showVal val="0"/>
          <c:showCatName val="0"/>
          <c:showSerName val="0"/>
          <c:showPercent val="0"/>
          <c:showBubbleSize val="0"/>
        </c:dLbls>
        <c:marker val="1"/>
        <c:smooth val="0"/>
        <c:axId val="176776600"/>
        <c:axId val="176776992"/>
      </c:lineChart>
      <c:dateAx>
        <c:axId val="176776600"/>
        <c:scaling>
          <c:orientation val="minMax"/>
        </c:scaling>
        <c:delete val="1"/>
        <c:axPos val="b"/>
        <c:numFmt formatCode="ge" sourceLinked="1"/>
        <c:majorTickMark val="none"/>
        <c:minorTickMark val="none"/>
        <c:tickLblPos val="none"/>
        <c:crossAx val="176776992"/>
        <c:crosses val="autoZero"/>
        <c:auto val="1"/>
        <c:lblOffset val="100"/>
        <c:baseTimeUnit val="years"/>
      </c:dateAx>
      <c:valAx>
        <c:axId val="1767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766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
                  <c:v>0</c:v>
                </c:pt>
                <c:pt idx="1">
                  <c:v>30.02</c:v>
                </c:pt>
                <c:pt idx="2">
                  <c:v>112.32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AAD-4D99-AE0C-5D3FA14A1D97}"/>
            </c:ext>
          </c:extLst>
        </c:ser>
        <c:dLbls>
          <c:showLegendKey val="0"/>
          <c:showVal val="0"/>
          <c:showCatName val="0"/>
          <c:showSerName val="0"/>
          <c:showPercent val="0"/>
          <c:showBubbleSize val="0"/>
        </c:dLbls>
        <c:gapWidth val="150"/>
        <c:axId val="177231640"/>
        <c:axId val="17723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BAAD-4D99-AE0C-5D3FA14A1D97}"/>
            </c:ext>
          </c:extLst>
        </c:ser>
        <c:dLbls>
          <c:showLegendKey val="0"/>
          <c:showVal val="0"/>
          <c:showCatName val="0"/>
          <c:showSerName val="0"/>
          <c:showPercent val="0"/>
          <c:showBubbleSize val="0"/>
        </c:dLbls>
        <c:marker val="1"/>
        <c:smooth val="0"/>
        <c:axId val="177231640"/>
        <c:axId val="177232032"/>
      </c:lineChart>
      <c:dateAx>
        <c:axId val="177231640"/>
        <c:scaling>
          <c:orientation val="minMax"/>
        </c:scaling>
        <c:delete val="1"/>
        <c:axPos val="b"/>
        <c:numFmt formatCode="ge" sourceLinked="1"/>
        <c:majorTickMark val="none"/>
        <c:minorTickMark val="none"/>
        <c:tickLblPos val="none"/>
        <c:crossAx val="177232032"/>
        <c:crosses val="autoZero"/>
        <c:auto val="1"/>
        <c:lblOffset val="100"/>
        <c:baseTimeUnit val="years"/>
      </c:dateAx>
      <c:valAx>
        <c:axId val="1772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3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21.11</c:v>
                </c:pt>
                <c:pt idx="1">
                  <c:v>13.75</c:v>
                </c:pt>
                <c:pt idx="2">
                  <c:v>10.73</c:v>
                </c:pt>
                <c:pt idx="3">
                  <c:v>20.170000000000002</c:v>
                </c:pt>
                <c:pt idx="4">
                  <c:v>4.93</c:v>
                </c:pt>
              </c:numCache>
            </c:numRef>
          </c:val>
          <c:extLst xmlns:c16r2="http://schemas.microsoft.com/office/drawing/2015/06/chart">
            <c:ext xmlns:c16="http://schemas.microsoft.com/office/drawing/2014/chart" uri="{C3380CC4-5D6E-409C-BE32-E72D297353CC}">
              <c16:uniqueId val="{00000000-721A-43AC-8DB5-5757AC151166}"/>
            </c:ext>
          </c:extLst>
        </c:ser>
        <c:dLbls>
          <c:showLegendKey val="0"/>
          <c:showVal val="0"/>
          <c:showCatName val="0"/>
          <c:showSerName val="0"/>
          <c:showPercent val="0"/>
          <c:showBubbleSize val="0"/>
        </c:dLbls>
        <c:gapWidth val="150"/>
        <c:axId val="177235168"/>
        <c:axId val="17697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721A-43AC-8DB5-5757AC151166}"/>
            </c:ext>
          </c:extLst>
        </c:ser>
        <c:dLbls>
          <c:showLegendKey val="0"/>
          <c:showVal val="0"/>
          <c:showCatName val="0"/>
          <c:showSerName val="0"/>
          <c:showPercent val="0"/>
          <c:showBubbleSize val="0"/>
        </c:dLbls>
        <c:marker val="1"/>
        <c:smooth val="0"/>
        <c:axId val="177235168"/>
        <c:axId val="176978824"/>
      </c:lineChart>
      <c:dateAx>
        <c:axId val="177235168"/>
        <c:scaling>
          <c:orientation val="minMax"/>
        </c:scaling>
        <c:delete val="1"/>
        <c:axPos val="b"/>
        <c:numFmt formatCode="ge" sourceLinked="1"/>
        <c:majorTickMark val="none"/>
        <c:minorTickMark val="none"/>
        <c:tickLblPos val="none"/>
        <c:crossAx val="176978824"/>
        <c:crosses val="autoZero"/>
        <c:auto val="1"/>
        <c:lblOffset val="100"/>
        <c:baseTimeUnit val="years"/>
      </c:dateAx>
      <c:valAx>
        <c:axId val="17697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912.14</c:v>
                </c:pt>
                <c:pt idx="1">
                  <c:v>647.86</c:v>
                </c:pt>
                <c:pt idx="2">
                  <c:v>106.79</c:v>
                </c:pt>
                <c:pt idx="3">
                  <c:v>714.72</c:v>
                </c:pt>
                <c:pt idx="4">
                  <c:v>813.43</c:v>
                </c:pt>
              </c:numCache>
            </c:numRef>
          </c:val>
          <c:extLst xmlns:c16r2="http://schemas.microsoft.com/office/drawing/2015/06/chart">
            <c:ext xmlns:c16="http://schemas.microsoft.com/office/drawing/2014/chart" uri="{C3380CC4-5D6E-409C-BE32-E72D297353CC}">
              <c16:uniqueId val="{00000000-49C8-42F9-BAE9-3ABB33D563DD}"/>
            </c:ext>
          </c:extLst>
        </c:ser>
        <c:dLbls>
          <c:showLegendKey val="0"/>
          <c:showVal val="0"/>
          <c:showCatName val="0"/>
          <c:showSerName val="0"/>
          <c:showPercent val="0"/>
          <c:showBubbleSize val="0"/>
        </c:dLbls>
        <c:gapWidth val="150"/>
        <c:axId val="177234776"/>
        <c:axId val="17723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49C8-42F9-BAE9-3ABB33D563DD}"/>
            </c:ext>
          </c:extLst>
        </c:ser>
        <c:dLbls>
          <c:showLegendKey val="0"/>
          <c:showVal val="0"/>
          <c:showCatName val="0"/>
          <c:showSerName val="0"/>
          <c:showPercent val="0"/>
          <c:showBubbleSize val="0"/>
        </c:dLbls>
        <c:marker val="1"/>
        <c:smooth val="0"/>
        <c:axId val="177234776"/>
        <c:axId val="177234384"/>
      </c:lineChart>
      <c:dateAx>
        <c:axId val="177234776"/>
        <c:scaling>
          <c:orientation val="minMax"/>
        </c:scaling>
        <c:delete val="1"/>
        <c:axPos val="b"/>
        <c:numFmt formatCode="ge" sourceLinked="1"/>
        <c:majorTickMark val="none"/>
        <c:minorTickMark val="none"/>
        <c:tickLblPos val="none"/>
        <c:crossAx val="177234384"/>
        <c:crosses val="autoZero"/>
        <c:auto val="1"/>
        <c:lblOffset val="100"/>
        <c:baseTimeUnit val="years"/>
      </c:dateAx>
      <c:valAx>
        <c:axId val="17723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3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34.92</c:v>
                </c:pt>
                <c:pt idx="1">
                  <c:v>62.3</c:v>
                </c:pt>
                <c:pt idx="2">
                  <c:v>56.42</c:v>
                </c:pt>
                <c:pt idx="3">
                  <c:v>63.24</c:v>
                </c:pt>
                <c:pt idx="4">
                  <c:v>63.23</c:v>
                </c:pt>
              </c:numCache>
            </c:numRef>
          </c:val>
          <c:extLst xmlns:c16r2="http://schemas.microsoft.com/office/drawing/2015/06/chart">
            <c:ext xmlns:c16="http://schemas.microsoft.com/office/drawing/2014/chart" uri="{C3380CC4-5D6E-409C-BE32-E72D297353CC}">
              <c16:uniqueId val="{00000000-99C1-43E0-A2F9-5B31EA464A31}"/>
            </c:ext>
          </c:extLst>
        </c:ser>
        <c:dLbls>
          <c:showLegendKey val="0"/>
          <c:showVal val="0"/>
          <c:showCatName val="0"/>
          <c:showSerName val="0"/>
          <c:showPercent val="0"/>
          <c:showBubbleSize val="0"/>
        </c:dLbls>
        <c:gapWidth val="150"/>
        <c:axId val="177233208"/>
        <c:axId val="1769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99C1-43E0-A2F9-5B31EA464A31}"/>
            </c:ext>
          </c:extLst>
        </c:ser>
        <c:dLbls>
          <c:showLegendKey val="0"/>
          <c:showVal val="0"/>
          <c:showCatName val="0"/>
          <c:showSerName val="0"/>
          <c:showPercent val="0"/>
          <c:showBubbleSize val="0"/>
        </c:dLbls>
        <c:marker val="1"/>
        <c:smooth val="0"/>
        <c:axId val="177233208"/>
        <c:axId val="176980000"/>
      </c:lineChart>
      <c:dateAx>
        <c:axId val="177233208"/>
        <c:scaling>
          <c:orientation val="minMax"/>
        </c:scaling>
        <c:delete val="1"/>
        <c:axPos val="b"/>
        <c:numFmt formatCode="ge" sourceLinked="1"/>
        <c:majorTickMark val="none"/>
        <c:minorTickMark val="none"/>
        <c:tickLblPos val="none"/>
        <c:crossAx val="176980000"/>
        <c:crosses val="autoZero"/>
        <c:auto val="1"/>
        <c:lblOffset val="100"/>
        <c:baseTimeUnit val="years"/>
      </c:dateAx>
      <c:valAx>
        <c:axId val="1769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3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289.27</c:v>
                </c:pt>
                <c:pt idx="1">
                  <c:v>162.13</c:v>
                </c:pt>
                <c:pt idx="2">
                  <c:v>179.04</c:v>
                </c:pt>
                <c:pt idx="3">
                  <c:v>159.71</c:v>
                </c:pt>
                <c:pt idx="4">
                  <c:v>159.74</c:v>
                </c:pt>
              </c:numCache>
            </c:numRef>
          </c:val>
          <c:extLst xmlns:c16r2="http://schemas.microsoft.com/office/drawing/2015/06/chart">
            <c:ext xmlns:c16="http://schemas.microsoft.com/office/drawing/2014/chart" uri="{C3380CC4-5D6E-409C-BE32-E72D297353CC}">
              <c16:uniqueId val="{00000000-853F-4FA1-A046-E5213615C501}"/>
            </c:ext>
          </c:extLst>
        </c:ser>
        <c:dLbls>
          <c:showLegendKey val="0"/>
          <c:showVal val="0"/>
          <c:showCatName val="0"/>
          <c:showSerName val="0"/>
          <c:showPercent val="0"/>
          <c:showBubbleSize val="0"/>
        </c:dLbls>
        <c:gapWidth val="150"/>
        <c:axId val="176981176"/>
        <c:axId val="17698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853F-4FA1-A046-E5213615C501}"/>
            </c:ext>
          </c:extLst>
        </c:ser>
        <c:dLbls>
          <c:showLegendKey val="0"/>
          <c:showVal val="0"/>
          <c:showCatName val="0"/>
          <c:showSerName val="0"/>
          <c:showPercent val="0"/>
          <c:showBubbleSize val="0"/>
        </c:dLbls>
        <c:marker val="1"/>
        <c:smooth val="0"/>
        <c:axId val="176981176"/>
        <c:axId val="176981568"/>
      </c:lineChart>
      <c:dateAx>
        <c:axId val="176981176"/>
        <c:scaling>
          <c:orientation val="minMax"/>
        </c:scaling>
        <c:delete val="1"/>
        <c:axPos val="b"/>
        <c:numFmt formatCode="ge" sourceLinked="1"/>
        <c:majorTickMark val="none"/>
        <c:minorTickMark val="none"/>
        <c:tickLblPos val="none"/>
        <c:crossAx val="176981568"/>
        <c:crosses val="autoZero"/>
        <c:auto val="1"/>
        <c:lblOffset val="100"/>
        <c:baseTimeUnit val="years"/>
      </c:dateAx>
      <c:valAx>
        <c:axId val="1769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8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太田市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224635</v>
      </c>
      <c r="AM8" s="50"/>
      <c r="AN8" s="50"/>
      <c r="AO8" s="50"/>
      <c r="AP8" s="50"/>
      <c r="AQ8" s="50"/>
      <c r="AR8" s="50"/>
      <c r="AS8" s="50"/>
      <c r="AT8" s="45">
        <f>データ!T6</f>
        <v>175.54</v>
      </c>
      <c r="AU8" s="45"/>
      <c r="AV8" s="45"/>
      <c r="AW8" s="45"/>
      <c r="AX8" s="45"/>
      <c r="AY8" s="45"/>
      <c r="AZ8" s="45"/>
      <c r="BA8" s="45"/>
      <c r="BB8" s="45">
        <f>データ!U6</f>
        <v>1279.68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65.8</v>
      </c>
      <c r="J10" s="45"/>
      <c r="K10" s="45"/>
      <c r="L10" s="45"/>
      <c r="M10" s="45"/>
      <c r="N10" s="45"/>
      <c r="O10" s="45"/>
      <c r="P10" s="45">
        <f>データ!P6</f>
        <v>0.54</v>
      </c>
      <c r="Q10" s="45"/>
      <c r="R10" s="45"/>
      <c r="S10" s="45"/>
      <c r="T10" s="45"/>
      <c r="U10" s="45"/>
      <c r="V10" s="45"/>
      <c r="W10" s="45">
        <f>データ!Q6</f>
        <v>82.76</v>
      </c>
      <c r="X10" s="45"/>
      <c r="Y10" s="45"/>
      <c r="Z10" s="45"/>
      <c r="AA10" s="45"/>
      <c r="AB10" s="45"/>
      <c r="AC10" s="45"/>
      <c r="AD10" s="50">
        <f>データ!R6</f>
        <v>2182</v>
      </c>
      <c r="AE10" s="50"/>
      <c r="AF10" s="50"/>
      <c r="AG10" s="50"/>
      <c r="AH10" s="50"/>
      <c r="AI10" s="50"/>
      <c r="AJ10" s="50"/>
      <c r="AK10" s="2"/>
      <c r="AL10" s="50">
        <f>データ!V6</f>
        <v>1207</v>
      </c>
      <c r="AM10" s="50"/>
      <c r="AN10" s="50"/>
      <c r="AO10" s="50"/>
      <c r="AP10" s="50"/>
      <c r="AQ10" s="50"/>
      <c r="AR10" s="50"/>
      <c r="AS10" s="50"/>
      <c r="AT10" s="45">
        <f>データ!W6</f>
        <v>0.39</v>
      </c>
      <c r="AU10" s="45"/>
      <c r="AV10" s="45"/>
      <c r="AW10" s="45"/>
      <c r="AX10" s="45"/>
      <c r="AY10" s="45"/>
      <c r="AZ10" s="45"/>
      <c r="BA10" s="45"/>
      <c r="BB10" s="45">
        <f>データ!X6</f>
        <v>3094.87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RDscqlNVCdiIZUx9COEJXmvrPlUSQDqilQoGT+5Ad4BaROTH+dgee8mdNwnDvBLmKnwzrkgXwjYintFgrr+KnA==" saltValue="/7cM08mTsKc1bpjl50d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102059</v>
      </c>
      <c r="D6" s="33">
        <f t="shared" si="3"/>
        <v>46</v>
      </c>
      <c r="E6" s="33">
        <f t="shared" si="3"/>
        <v>17</v>
      </c>
      <c r="F6" s="33">
        <f t="shared" si="3"/>
        <v>4</v>
      </c>
      <c r="G6" s="33">
        <f t="shared" si="3"/>
        <v>0</v>
      </c>
      <c r="H6" s="33" t="str">
        <f t="shared" si="3"/>
        <v>群馬県　太田市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65.8</v>
      </c>
      <c r="P6" s="34">
        <f t="shared" si="3"/>
        <v>0.54</v>
      </c>
      <c r="Q6" s="34">
        <f t="shared" si="3"/>
        <v>82.76</v>
      </c>
      <c r="R6" s="34">
        <f t="shared" si="3"/>
        <v>2182</v>
      </c>
      <c r="S6" s="34">
        <f t="shared" si="3"/>
        <v>224635</v>
      </c>
      <c r="T6" s="34">
        <f t="shared" si="3"/>
        <v>175.54</v>
      </c>
      <c r="U6" s="34">
        <f t="shared" si="3"/>
        <v>1279.68</v>
      </c>
      <c r="V6" s="34">
        <f t="shared" si="3"/>
        <v>1207</v>
      </c>
      <c r="W6" s="34">
        <f t="shared" si="3"/>
        <v>0.39</v>
      </c>
      <c r="X6" s="34">
        <f t="shared" si="3"/>
        <v>3094.87</v>
      </c>
      <c r="Y6" s="35">
        <f>IF(Y7="",NA(),Y7)</f>
        <v>108.68</v>
      </c>
      <c r="Z6" s="35">
        <f t="shared" ref="Z6:AH6" si="4">IF(Z7="",NA(),Z7)</f>
        <v>88.83</v>
      </c>
      <c r="AA6" s="35">
        <f t="shared" si="4"/>
        <v>90.44</v>
      </c>
      <c r="AB6" s="35">
        <f t="shared" si="4"/>
        <v>113.25</v>
      </c>
      <c r="AC6" s="35">
        <f t="shared" si="4"/>
        <v>113.75</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5">
        <f t="shared" ref="AK6:AS6" si="5">IF(AK7="",NA(),AK7)</f>
        <v>30.02</v>
      </c>
      <c r="AL6" s="35">
        <f t="shared" si="5"/>
        <v>112.32</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21.11</v>
      </c>
      <c r="AV6" s="35">
        <f t="shared" ref="AV6:BD6" si="6">IF(AV7="",NA(),AV7)</f>
        <v>13.75</v>
      </c>
      <c r="AW6" s="35">
        <f t="shared" si="6"/>
        <v>10.73</v>
      </c>
      <c r="AX6" s="35">
        <f t="shared" si="6"/>
        <v>20.170000000000002</v>
      </c>
      <c r="AY6" s="35">
        <f t="shared" si="6"/>
        <v>4.93</v>
      </c>
      <c r="AZ6" s="35">
        <f t="shared" si="6"/>
        <v>63.22</v>
      </c>
      <c r="BA6" s="35">
        <f t="shared" si="6"/>
        <v>49.07</v>
      </c>
      <c r="BB6" s="35">
        <f t="shared" si="6"/>
        <v>46.78</v>
      </c>
      <c r="BC6" s="35">
        <f t="shared" si="6"/>
        <v>47.44</v>
      </c>
      <c r="BD6" s="35">
        <f t="shared" si="6"/>
        <v>49.18</v>
      </c>
      <c r="BE6" s="34" t="str">
        <f>IF(BE7="","",IF(BE7="-","【-】","【"&amp;SUBSTITUTE(TEXT(BE7,"#,##0.00"),"-","△")&amp;"】"))</f>
        <v>【54.23】</v>
      </c>
      <c r="BF6" s="35">
        <f>IF(BF7="",NA(),BF7)</f>
        <v>912.14</v>
      </c>
      <c r="BG6" s="35">
        <f t="shared" ref="BG6:BO6" si="7">IF(BG7="",NA(),BG7)</f>
        <v>647.86</v>
      </c>
      <c r="BH6" s="35">
        <f t="shared" si="7"/>
        <v>106.79</v>
      </c>
      <c r="BI6" s="35">
        <f t="shared" si="7"/>
        <v>714.72</v>
      </c>
      <c r="BJ6" s="35">
        <f t="shared" si="7"/>
        <v>813.43</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34.92</v>
      </c>
      <c r="BR6" s="35">
        <f t="shared" ref="BR6:BZ6" si="8">IF(BR7="",NA(),BR7)</f>
        <v>62.3</v>
      </c>
      <c r="BS6" s="35">
        <f t="shared" si="8"/>
        <v>56.42</v>
      </c>
      <c r="BT6" s="35">
        <f t="shared" si="8"/>
        <v>63.24</v>
      </c>
      <c r="BU6" s="35">
        <f t="shared" si="8"/>
        <v>63.23</v>
      </c>
      <c r="BV6" s="35">
        <f t="shared" si="8"/>
        <v>66.56</v>
      </c>
      <c r="BW6" s="35">
        <f t="shared" si="8"/>
        <v>66.22</v>
      </c>
      <c r="BX6" s="35">
        <f t="shared" si="8"/>
        <v>69.87</v>
      </c>
      <c r="BY6" s="35">
        <f t="shared" si="8"/>
        <v>74.3</v>
      </c>
      <c r="BZ6" s="35">
        <f t="shared" si="8"/>
        <v>72.260000000000005</v>
      </c>
      <c r="CA6" s="34" t="str">
        <f>IF(CA7="","",IF(CA7="-","【-】","【"&amp;SUBSTITUTE(TEXT(CA7,"#,##0.00"),"-","△")&amp;"】"))</f>
        <v>【74.48】</v>
      </c>
      <c r="CB6" s="35">
        <f>IF(CB7="",NA(),CB7)</f>
        <v>289.27</v>
      </c>
      <c r="CC6" s="35">
        <f t="shared" ref="CC6:CK6" si="9">IF(CC7="",NA(),CC7)</f>
        <v>162.13</v>
      </c>
      <c r="CD6" s="35">
        <f t="shared" si="9"/>
        <v>179.04</v>
      </c>
      <c r="CE6" s="35">
        <f t="shared" si="9"/>
        <v>159.71</v>
      </c>
      <c r="CF6" s="35">
        <f t="shared" si="9"/>
        <v>159.74</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62.91</v>
      </c>
      <c r="CY6" s="35">
        <f t="shared" ref="CY6:DG6" si="11">IF(CY7="",NA(),CY7)</f>
        <v>62.21</v>
      </c>
      <c r="CZ6" s="35">
        <f t="shared" si="11"/>
        <v>62.39</v>
      </c>
      <c r="DA6" s="35">
        <f t="shared" si="11"/>
        <v>65.959999999999994</v>
      </c>
      <c r="DB6" s="35">
        <f t="shared" si="11"/>
        <v>65.87</v>
      </c>
      <c r="DC6" s="35">
        <f t="shared" si="11"/>
        <v>82.35</v>
      </c>
      <c r="DD6" s="35">
        <f t="shared" si="11"/>
        <v>82.9</v>
      </c>
      <c r="DE6" s="35">
        <f t="shared" si="11"/>
        <v>83.5</v>
      </c>
      <c r="DF6" s="35">
        <f t="shared" si="11"/>
        <v>83.06</v>
      </c>
      <c r="DG6" s="35">
        <f t="shared" si="11"/>
        <v>83.32</v>
      </c>
      <c r="DH6" s="34" t="str">
        <f>IF(DH7="","",IF(DH7="-","【-】","【"&amp;SUBSTITUTE(TEXT(DH7,"#,##0.00"),"-","△")&amp;"】"))</f>
        <v>【83.36】</v>
      </c>
      <c r="DI6" s="35">
        <f>IF(DI7="",NA(),DI7)</f>
        <v>21.82</v>
      </c>
      <c r="DJ6" s="35">
        <f t="shared" ref="DJ6:DR6" si="12">IF(DJ7="",NA(),DJ7)</f>
        <v>26.53</v>
      </c>
      <c r="DK6" s="35">
        <f t="shared" si="12"/>
        <v>30.07</v>
      </c>
      <c r="DL6" s="35">
        <f t="shared" si="12"/>
        <v>33.57</v>
      </c>
      <c r="DM6" s="35">
        <f t="shared" si="12"/>
        <v>37.1</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102059</v>
      </c>
      <c r="D7" s="37">
        <v>46</v>
      </c>
      <c r="E7" s="37">
        <v>17</v>
      </c>
      <c r="F7" s="37">
        <v>4</v>
      </c>
      <c r="G7" s="37">
        <v>0</v>
      </c>
      <c r="H7" s="37" t="s">
        <v>96</v>
      </c>
      <c r="I7" s="37" t="s">
        <v>97</v>
      </c>
      <c r="J7" s="37" t="s">
        <v>98</v>
      </c>
      <c r="K7" s="37" t="s">
        <v>99</v>
      </c>
      <c r="L7" s="37" t="s">
        <v>100</v>
      </c>
      <c r="M7" s="37" t="s">
        <v>101</v>
      </c>
      <c r="N7" s="38" t="s">
        <v>102</v>
      </c>
      <c r="O7" s="38">
        <v>65.8</v>
      </c>
      <c r="P7" s="38">
        <v>0.54</v>
      </c>
      <c r="Q7" s="38">
        <v>82.76</v>
      </c>
      <c r="R7" s="38">
        <v>2182</v>
      </c>
      <c r="S7" s="38">
        <v>224635</v>
      </c>
      <c r="T7" s="38">
        <v>175.54</v>
      </c>
      <c r="U7" s="38">
        <v>1279.68</v>
      </c>
      <c r="V7" s="38">
        <v>1207</v>
      </c>
      <c r="W7" s="38">
        <v>0.39</v>
      </c>
      <c r="X7" s="38">
        <v>3094.87</v>
      </c>
      <c r="Y7" s="38">
        <v>108.68</v>
      </c>
      <c r="Z7" s="38">
        <v>88.83</v>
      </c>
      <c r="AA7" s="38">
        <v>90.44</v>
      </c>
      <c r="AB7" s="38">
        <v>113.25</v>
      </c>
      <c r="AC7" s="38">
        <v>113.75</v>
      </c>
      <c r="AD7" s="38">
        <v>101.24</v>
      </c>
      <c r="AE7" s="38">
        <v>100.94</v>
      </c>
      <c r="AF7" s="38">
        <v>100.85</v>
      </c>
      <c r="AG7" s="38">
        <v>102.13</v>
      </c>
      <c r="AH7" s="38">
        <v>101.72</v>
      </c>
      <c r="AI7" s="38">
        <v>101.92</v>
      </c>
      <c r="AJ7" s="38">
        <v>0</v>
      </c>
      <c r="AK7" s="38">
        <v>30.02</v>
      </c>
      <c r="AL7" s="38">
        <v>112.32</v>
      </c>
      <c r="AM7" s="38">
        <v>0</v>
      </c>
      <c r="AN7" s="38">
        <v>0</v>
      </c>
      <c r="AO7" s="38">
        <v>184.13</v>
      </c>
      <c r="AP7" s="38">
        <v>101.85</v>
      </c>
      <c r="AQ7" s="38">
        <v>110.77</v>
      </c>
      <c r="AR7" s="38">
        <v>109.51</v>
      </c>
      <c r="AS7" s="38">
        <v>112.88</v>
      </c>
      <c r="AT7" s="38">
        <v>88.06</v>
      </c>
      <c r="AU7" s="38">
        <v>21.11</v>
      </c>
      <c r="AV7" s="38">
        <v>13.75</v>
      </c>
      <c r="AW7" s="38">
        <v>10.73</v>
      </c>
      <c r="AX7" s="38">
        <v>20.170000000000002</v>
      </c>
      <c r="AY7" s="38">
        <v>4.93</v>
      </c>
      <c r="AZ7" s="38">
        <v>63.22</v>
      </c>
      <c r="BA7" s="38">
        <v>49.07</v>
      </c>
      <c r="BB7" s="38">
        <v>46.78</v>
      </c>
      <c r="BC7" s="38">
        <v>47.44</v>
      </c>
      <c r="BD7" s="38">
        <v>49.18</v>
      </c>
      <c r="BE7" s="38">
        <v>54.23</v>
      </c>
      <c r="BF7" s="38">
        <v>912.14</v>
      </c>
      <c r="BG7" s="38">
        <v>647.86</v>
      </c>
      <c r="BH7" s="38">
        <v>106.79</v>
      </c>
      <c r="BI7" s="38">
        <v>714.72</v>
      </c>
      <c r="BJ7" s="38">
        <v>813.43</v>
      </c>
      <c r="BK7" s="38">
        <v>1436</v>
      </c>
      <c r="BL7" s="38">
        <v>1434.89</v>
      </c>
      <c r="BM7" s="38">
        <v>1298.9100000000001</v>
      </c>
      <c r="BN7" s="38">
        <v>1243.71</v>
      </c>
      <c r="BO7" s="38">
        <v>1194.1500000000001</v>
      </c>
      <c r="BP7" s="38">
        <v>1209.4000000000001</v>
      </c>
      <c r="BQ7" s="38">
        <v>34.92</v>
      </c>
      <c r="BR7" s="38">
        <v>62.3</v>
      </c>
      <c r="BS7" s="38">
        <v>56.42</v>
      </c>
      <c r="BT7" s="38">
        <v>63.24</v>
      </c>
      <c r="BU7" s="38">
        <v>63.23</v>
      </c>
      <c r="BV7" s="38">
        <v>66.56</v>
      </c>
      <c r="BW7" s="38">
        <v>66.22</v>
      </c>
      <c r="BX7" s="38">
        <v>69.87</v>
      </c>
      <c r="BY7" s="38">
        <v>74.3</v>
      </c>
      <c r="BZ7" s="38">
        <v>72.260000000000005</v>
      </c>
      <c r="CA7" s="38">
        <v>74.48</v>
      </c>
      <c r="CB7" s="38">
        <v>289.27</v>
      </c>
      <c r="CC7" s="38">
        <v>162.13</v>
      </c>
      <c r="CD7" s="38">
        <v>179.04</v>
      </c>
      <c r="CE7" s="38">
        <v>159.71</v>
      </c>
      <c r="CF7" s="38">
        <v>159.74</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62.91</v>
      </c>
      <c r="CY7" s="38">
        <v>62.21</v>
      </c>
      <c r="CZ7" s="38">
        <v>62.39</v>
      </c>
      <c r="DA7" s="38">
        <v>65.959999999999994</v>
      </c>
      <c r="DB7" s="38">
        <v>65.87</v>
      </c>
      <c r="DC7" s="38">
        <v>82.35</v>
      </c>
      <c r="DD7" s="38">
        <v>82.9</v>
      </c>
      <c r="DE7" s="38">
        <v>83.5</v>
      </c>
      <c r="DF7" s="38">
        <v>83.06</v>
      </c>
      <c r="DG7" s="38">
        <v>83.32</v>
      </c>
      <c r="DH7" s="38">
        <v>83.36</v>
      </c>
      <c r="DI7" s="38">
        <v>21.82</v>
      </c>
      <c r="DJ7" s="38">
        <v>26.53</v>
      </c>
      <c r="DK7" s="38">
        <v>30.07</v>
      </c>
      <c r="DL7" s="38">
        <v>33.57</v>
      </c>
      <c r="DM7" s="38">
        <v>37.1</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2020-02-14T07:10:48Z</cp:lastPrinted>
  <dcterms:created xsi:type="dcterms:W3CDTF">2019-12-05T04:49:06Z</dcterms:created>
  <dcterms:modified xsi:type="dcterms:W3CDTF">2020-02-14T07:10:55Z</dcterms:modified>
  <cp:category/>
</cp:coreProperties>
</file>