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5○太田市\"/>
    </mc:Choice>
  </mc:AlternateContent>
  <workbookProtection workbookAlgorithmName="SHA-512" workbookHashValue="xvdLVkpMPnoSXlHl2vhmpAThMSYgXZx10RMbKUdWNKTLFS0jAermA5Wa3eENUQw8CTbWny2ycQrIlNs9uc1z0Q==" workbookSaltValue="Q885caXyXKw40JvCj/DE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I10" i="4" s="1"/>
  <c r="N6" i="5"/>
  <c r="M6" i="5"/>
  <c r="L6" i="5"/>
  <c r="W8" i="4" s="1"/>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W10" i="4"/>
  <c r="B10" i="4"/>
  <c r="BB8" i="4"/>
  <c r="AT8" i="4"/>
  <c r="AL8" i="4"/>
  <c r="AD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<sst xmlns="http://schemas.openxmlformats.org/spreadsheetml/2006/main" count="228" uniqueCount="111">
  <si>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</si>
  <si>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</si>
  <si>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</si>
  <si>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</si>
  <si>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</si>
  <si>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</si>
  <si>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</si>
  <si>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</si>
  <si>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</si>
  <si>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</si>
  <si>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</si>
  <si>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</si>
  <si>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</si>
  <si>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</si>
  <si>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</si>
  <si>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</si>
  <si>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</si>
  <si>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</si>
  <si>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</si>
  <si>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</si>
  <si>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</si>
  <si>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</si>
  <si>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</si>
  <si>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</si>
  <si>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</si>
  <si>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</si>
  <si>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</si>
  <si>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</si>
  <si>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</si>
  <si>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</si>
  <si>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</si>
  <si>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</si>
  <si>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</si>
  <si>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</si>
  <si>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</si>
  <si>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</si>
  <si>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</si>
  <si>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</si>
  <si>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</si>
  <si>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</si>
  <si>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</si>
  <si>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</si>
  <si>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</si>
  <si>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</si>
  <si>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</si>
  <si>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</si>
  <si>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</si>
  <si>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</si>
  <si>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</si>
  <si>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</si>
  <si>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</si>
  <si>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</si>
  <si>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</si>
  <si>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</si>
  <si>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</si>
  <si>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</si>
  <si>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</si>
  <si>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</si>
  <si>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</si>
  <si>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</si>
  <si>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</si>
  <si>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</si>
  <si>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</si>
  <si>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</si>
  <si>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</si>
  <si>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</si>
  <si>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</si>
  <si>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</si>
  <si>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</si>
  <si>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</si>
  <si>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</si>
  <si>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</si>
  <si>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</si>
  <si>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</si>
  <si>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</si>
  <si>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</si>
  <si>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</si>
  <si>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</si>
  <si>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</si>
  <si>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</si>
  <si>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</si>
  <si>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</si>
  <si>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</si>
  <si>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</si>
  <si>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</si>
  <si>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</si>
  <si>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</si>
  <si>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</si>
  <si>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</si>
  <si>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</si>
  <si>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</si>
  <si>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</si>
  <si>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</si>
  <si>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</si>
  <si>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</si>
  <si>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</si>
  <si>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</si>
  <si>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</si>
  <si>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</si>
  <si>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</si>
  <si>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</si>
  <si>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</si>
  <si>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</si>
  <si>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</si>
  <si>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</si>
  <si>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</si>
  <si>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</si>
  <si>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</si>
  <si>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rPh sb="1" eb="3">
      <t>シンキ</t>
    </rPh>
    <rPh sb="4" eb="6">
      <t>ケンセツ</t>
    </rPh>
    <rPh sb="6" eb="8">
      <t>カイリョウ</t>
    </rPh>
    <rPh sb="8" eb="9">
      <t>ヒ</t>
    </rPh>
    <rPh sb="10" eb="12">
      <t>ケイジョウ</t>
    </rPh>
    <rPh sb="19" eb="20">
      <t>アタイ</t>
    </rPh>
    <rPh sb="21" eb="23">
      <t>ゾウカ</t>
    </rPh>
    <rPh sb="28" eb="30">
      <t>ホウテイ</t>
    </rPh>
    <rPh sb="30" eb="32">
      <t>タイヨウ</t>
    </rPh>
    <rPh sb="32" eb="34">
      <t>ネンスウ</t>
    </rPh>
    <rPh sb="35" eb="37">
      <t>トウタツ</t>
    </rPh>
    <rPh sb="46" eb="48">
      <t>ケイジョウ</t>
    </rPh>
    <rPh sb="53" eb="55">
      <t>ホウテイ</t>
    </rPh>
    <rPh sb="55" eb="57">
      <t>タイヨウ</t>
    </rPh>
    <rPh sb="57" eb="59">
      <t>ネンスウ</t>
    </rPh>
    <rPh sb="60" eb="62">
      <t>トウタツ</t>
    </rPh>
    <rPh sb="71" eb="73">
      <t>ケイジョウ</t>
    </rPh>
    <rPh sb="78" eb="80">
      <t>ショウライ</t>
    </rPh>
    <rPh sb="81" eb="83">
      <t>ミス</t>
    </rPh>
    <rPh sb="85" eb="87">
      <t>コウキョウ</t>
    </rPh>
    <rPh sb="87" eb="90">
      <t>ゲスイドウ</t>
    </rPh>
    <rPh sb="91" eb="94">
      <t>イッタイテキ</t>
    </rPh>
    <rPh sb="95" eb="99">
      <t>チョウジュミョウカ</t>
    </rPh>
    <rPh sb="100" eb="101">
      <t>ト</t>
    </rPh>
    <rPh sb="102" eb="103">
      <t>ク</t>
    </rPh>
    <phoneticPr fontId="4"/>
  </si>
  <si>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phoneticPr fontId="4"/>
  </si>
  <si>
    <t xml:space="preserve">①収支不足額について、一般会計からの繰入金（基準外）を前提としているため、100％を超えている。
②累積欠損金は発生していない。
③流動資産の現金の減額が大きいため、比率は下がった。
　数値は全国平均と比べ大幅に下回っているが、他の下水道事業と一体的に運営をしており、なおかつ、企業債に対する一般会計の将来負担額を繰入することにより資金不足とならないよう運用している。
④償還元金を超えない企業債の借入を堅持しているため、企業債残高は減少しているが、一般会計負担分の割合が小さくなったため、比率が高くなっている。
⑤前年度とほぼ同率であるが、全国平均を下回っている。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⑧昨年度とほぼ同率である。全国平均を下回っている。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
</t>
    <rPh sb="1" eb="3">
      <t>シュウシ</t>
    </rPh>
    <rPh sb="3" eb="5">
      <t>フソク</t>
    </rPh>
    <rPh sb="5" eb="6">
      <t>ガク</t>
    </rPh>
    <rPh sb="11" eb="13">
      <t>イッパン</t>
    </rPh>
    <rPh sb="13" eb="15">
      <t>カイケイ</t>
    </rPh>
    <rPh sb="18" eb="20">
      <t>クリイレ</t>
    </rPh>
    <rPh sb="20" eb="21">
      <t>キン</t>
    </rPh>
    <rPh sb="22" eb="24">
      <t>キジュン</t>
    </rPh>
    <rPh sb="24" eb="25">
      <t>ガイ</t>
    </rPh>
    <rPh sb="27" eb="29">
      <t>ゼンテイ</t>
    </rPh>
    <rPh sb="42" eb="43">
      <t>コ</t>
    </rPh>
    <rPh sb="50" eb="52">
      <t>ルイセキ</t>
    </rPh>
    <rPh sb="52" eb="54">
      <t>ケッソン</t>
    </rPh>
    <rPh sb="54" eb="55">
      <t>キン</t>
    </rPh>
    <rPh sb="56" eb="58">
      <t>ハッセイ</t>
    </rPh>
    <rPh sb="66" eb="68">
      <t>リュウドウ</t>
    </rPh>
    <rPh sb="68" eb="70">
      <t>シサン</t>
    </rPh>
    <rPh sb="71" eb="73">
      <t>ゲンキン</t>
    </rPh>
    <rPh sb="74" eb="76">
      <t>ゲンガク</t>
    </rPh>
    <rPh sb="77" eb="78">
      <t>オオ</t>
    </rPh>
    <rPh sb="83" eb="85">
      <t>ヒリツ</t>
    </rPh>
    <rPh sb="86" eb="87">
      <t>サ</t>
    </rPh>
    <rPh sb="93" eb="95">
      <t>スウチ</t>
    </rPh>
    <rPh sb="96" eb="98">
      <t>ゼンコク</t>
    </rPh>
    <rPh sb="98" eb="100">
      <t>ヘイキン</t>
    </rPh>
    <rPh sb="101" eb="102">
      <t>クラ</t>
    </rPh>
    <rPh sb="103" eb="105">
      <t>オオハバ</t>
    </rPh>
    <rPh sb="106" eb="108">
      <t>シタマワ</t>
    </rPh>
    <rPh sb="114" eb="115">
      <t>タ</t>
    </rPh>
    <rPh sb="116" eb="119">
      <t>ゲスイドウ</t>
    </rPh>
    <rPh sb="119" eb="121">
      <t>ジギョウ</t>
    </rPh>
    <rPh sb="122" eb="125">
      <t>イッタイテキ</t>
    </rPh>
    <rPh sb="126" eb="128">
      <t>ウンエイ</t>
    </rPh>
    <rPh sb="186" eb="188">
      <t>ショウカン</t>
    </rPh>
    <rPh sb="188" eb="190">
      <t>ガンキン</t>
    </rPh>
    <rPh sb="191" eb="192">
      <t>コ</t>
    </rPh>
    <rPh sb="195" eb="197">
      <t>キギョウ</t>
    </rPh>
    <rPh sb="197" eb="198">
      <t>サイ</t>
    </rPh>
    <rPh sb="199" eb="201">
      <t>カリイレ</t>
    </rPh>
    <rPh sb="202" eb="204">
      <t>ケンジ</t>
    </rPh>
    <rPh sb="211" eb="213">
      <t>キギョウ</t>
    </rPh>
    <rPh sb="213" eb="214">
      <t>サイ</t>
    </rPh>
    <rPh sb="214" eb="216">
      <t>ザンダカ</t>
    </rPh>
    <rPh sb="217" eb="219">
      <t>ゲンショウ</t>
    </rPh>
    <rPh sb="225" eb="227">
      <t>イッパン</t>
    </rPh>
    <rPh sb="227" eb="229">
      <t>カイケイ</t>
    </rPh>
    <rPh sb="229" eb="231">
      <t>フタン</t>
    </rPh>
    <rPh sb="231" eb="232">
      <t>ブン</t>
    </rPh>
    <rPh sb="233" eb="235">
      <t>ワリアイ</t>
    </rPh>
    <rPh sb="236" eb="237">
      <t>チイ</t>
    </rPh>
    <rPh sb="245" eb="247">
      <t>ヒリツ</t>
    </rPh>
    <rPh sb="248" eb="249">
      <t>タカ</t>
    </rPh>
    <rPh sb="258" eb="261">
      <t>ゼンネンド</t>
    </rPh>
    <rPh sb="264" eb="266">
      <t>ドウリツ</t>
    </rPh>
    <rPh sb="271" eb="273">
      <t>ゼンコク</t>
    </rPh>
    <rPh sb="273" eb="275">
      <t>ヘイキン</t>
    </rPh>
    <rPh sb="276" eb="278">
      <t>シタマワ</t>
    </rPh>
    <rPh sb="285" eb="286">
      <t>セマ</t>
    </rPh>
    <rPh sb="287" eb="289">
      <t>ハンイ</t>
    </rPh>
    <rPh sb="290" eb="292">
      <t>セイビ</t>
    </rPh>
    <rPh sb="297" eb="299">
      <t>ジギョウ</t>
    </rPh>
    <rPh sb="300" eb="303">
      <t>セイシツジョウ</t>
    </rPh>
    <rPh sb="304" eb="307">
      <t>ヒカクテキ</t>
    </rPh>
    <rPh sb="307" eb="308">
      <t>コウ</t>
    </rPh>
    <rPh sb="319" eb="321">
      <t>コウキョウ</t>
    </rPh>
    <rPh sb="321" eb="324">
      <t>ゲスイドウ</t>
    </rPh>
    <rPh sb="325" eb="328">
      <t>イッタイテキ</t>
    </rPh>
    <rPh sb="329" eb="331">
      <t>ジギョウ</t>
    </rPh>
    <rPh sb="331" eb="333">
      <t>ウンエイ</t>
    </rPh>
    <rPh sb="341" eb="343">
      <t>イジ</t>
    </rPh>
    <rPh sb="343" eb="345">
      <t>カンリ</t>
    </rPh>
    <rPh sb="345" eb="346">
      <t>ヒ</t>
    </rPh>
    <rPh sb="346" eb="347">
      <t>トウ</t>
    </rPh>
    <rPh sb="348" eb="351">
      <t>ヒカクテキ</t>
    </rPh>
    <rPh sb="351" eb="352">
      <t>ヒク</t>
    </rPh>
    <rPh sb="353" eb="354">
      <t>オサ</t>
    </rPh>
    <rPh sb="363" eb="365">
      <t>コウキョウ</t>
    </rPh>
    <rPh sb="365" eb="368">
      <t>ゲスイドウ</t>
    </rPh>
    <rPh sb="369" eb="372">
      <t>ショリジョウ</t>
    </rPh>
    <rPh sb="373" eb="375">
      <t>キョウドウ</t>
    </rPh>
    <rPh sb="375" eb="377">
      <t>リヨウ</t>
    </rPh>
    <rPh sb="384" eb="386">
      <t>ケイジョウ</t>
    </rPh>
    <rPh sb="391" eb="394">
      <t>サクネンド</t>
    </rPh>
    <rPh sb="397" eb="399">
      <t>ドウリツ</t>
    </rPh>
    <rPh sb="403" eb="405">
      <t>ゼンコク</t>
    </rPh>
    <rPh sb="405" eb="407">
      <t>ヘイキン</t>
    </rPh>
    <rPh sb="408" eb="410">
      <t>シタマワ</t>
    </rPh>
    <rPh sb="418" eb="421">
      <t>ゲンテイテキ</t>
    </rPh>
    <rPh sb="422" eb="424">
      <t>チイキ</t>
    </rPh>
    <rPh sb="425" eb="426">
      <t>タイ</t>
    </rPh>
    <rPh sb="428" eb="430">
      <t>トウシ</t>
    </rPh>
    <rPh sb="431" eb="433">
      <t>シュウチュウ</t>
    </rPh>
    <rPh sb="436" eb="437">
      <t>ホン</t>
    </rPh>
    <rPh sb="437" eb="439">
      <t>ジギョウ</t>
    </rPh>
    <rPh sb="440" eb="443">
      <t>セイカクジョウ</t>
    </rPh>
    <rPh sb="444" eb="445">
      <t>タ</t>
    </rPh>
    <rPh sb="445" eb="447">
      <t>ジギョウ</t>
    </rPh>
    <rPh sb="448" eb="449">
      <t>クラ</t>
    </rPh>
    <rPh sb="450" eb="452">
      <t>トウシ</t>
    </rPh>
    <rPh sb="452" eb="454">
      <t>ワリアイ</t>
    </rPh>
    <rPh sb="455" eb="457">
      <t>カダイ</t>
    </rPh>
    <rPh sb="460" eb="461">
      <t>ヤス</t>
    </rPh>
    <rPh sb="466" eb="468">
      <t>コウキョウ</t>
    </rPh>
    <rPh sb="468" eb="471">
      <t>ゲスイドウ</t>
    </rPh>
    <rPh sb="473" eb="476">
      <t>イッタイテキ</t>
    </rPh>
    <rPh sb="477" eb="479">
      <t>ジギョウ</t>
    </rPh>
    <rPh sb="479" eb="481">
      <t>ウンエイ</t>
    </rPh>
    <rPh sb="482" eb="484">
      <t>ゼンテイ</t>
    </rPh>
    <rPh sb="490" eb="491">
      <t>ホン</t>
    </rPh>
    <rPh sb="491" eb="493">
      <t>ジギョウ</t>
    </rPh>
    <rPh sb="494" eb="495">
      <t>アタイ</t>
    </rPh>
    <rPh sb="499" eb="501">
      <t>ケイエイ</t>
    </rPh>
    <rPh sb="501" eb="503">
      <t>ハンダン</t>
    </rPh>
    <rPh sb="504" eb="505">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</si>
</sst>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B-4139-9D3E-62EBB6245408}"/>
            </c:ext>
          </c:extLst>
        </c:ser>
        <c:dLbls>
          <c:showLegendKey val="0"/>
          <c:showVal val="0"/>
          <c:showCatName val="0"/>
          <c:showSerName val="0"/>
          <c:showPercent val="0"/>
          <c:showBubbleSize val="0"/>
        </c:dLbls>
        <c:gapWidth val="150"/>
        <c:axId val="175619776"/>
        <c:axId val="17562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BA2B-4139-9D3E-62EBB6245408}"/>
            </c:ext>
          </c:extLst>
        </c:ser>
        <c:dLbls>
          <c:showLegendKey val="0"/>
          <c:showVal val="0"/>
          <c:showCatName val="0"/>
          <c:showSerName val="0"/>
          <c:showPercent val="0"/>
          <c:showBubbleSize val="0"/>
        </c:dLbls>
        <c:marker val="1"/>
        <c:smooth val="0"/>
        <c:axId val="175619776"/>
        <c:axId val="175620168"/>
      </c:lineChart>
      <c:dateAx>
        <c:axId val="175619776"/>
        <c:scaling>
          <c:orientation val="minMax"/>
        </c:scaling>
        <c:delete val="1"/>
        <c:axPos val="b"/>
        <c:numFmt formatCode="ge" sourceLinked="1"/>
        <c:majorTickMark val="none"/>
        <c:minorTickMark val="none"/>
        <c:tickLblPos val="none"/>
        <c:crossAx val="175620168"/>
        <c:crosses val="autoZero"/>
        <c:auto val="1"/>
        <c:lblOffset val="100"/>
        <c:baseTimeUnit val="years"/>
      </c:dateAx>
      <c:valAx>
        <c:axId val="1756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108.68</c:v>
                </c:pt>
                <c:pt idx="1">
                  <c:v>88.83</c:v>
                </c:pt>
                <c:pt idx="2">
                  <c:v>90.44</c:v>
                </c:pt>
                <c:pt idx="3">
                  <c:v>113.25</c:v>
                </c:pt>
                <c:pt idx="4">
                  <c:v>113.75</c:v>
                </c:pt>
              </c:numCache>
            </c:numRef>
          </c:val>
          <c:extLst xmlns:c16r2="http://schemas.microsoft.com/office/drawing/2015/06/chart">
            <c:ext xmlns:c16="http://schemas.microsoft.com/office/drawing/2014/chart" uri="{C3380CC4-5D6E-409C-BE32-E72D297353CC}">
              <c16:uniqueId val="{00000000-2E1A-42FE-8F03-93A27B8D133C}"/>
            </c:ext>
          </c:extLst>
        </c:ser>
        <c:dLbls>
          <c:showLegendKey val="0"/>
          <c:showVal val="0"/>
          <c:showCatName val="0"/>
          <c:showSerName val="0"/>
          <c:showPercent val="0"/>
          <c:showBubbleSize val="0"/>
        </c:dLbls>
        <c:gapWidth val="150"/>
        <c:axId val="175621344"/>
        <c:axId val="17562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2E1A-42FE-8F03-93A27B8D133C}"/>
            </c:ext>
          </c:extLst>
        </c:ser>
        <c:dLbls>
          <c:showLegendKey val="0"/>
          <c:showVal val="0"/>
          <c:showCatName val="0"/>
          <c:showSerName val="0"/>
          <c:showPercent val="0"/>
          <c:showBubbleSize val="0"/>
        </c:dLbls>
        <c:marker val="1"/>
        <c:smooth val="0"/>
        <c:axId val="175621344"/>
        <c:axId val="175621736"/>
      </c:lineChart>
      <c:dateAx>
        <c:axId val="175621344"/>
        <c:scaling>
          <c:orientation val="minMax"/>
        </c:scaling>
        <c:delete val="1"/>
        <c:axPos val="b"/>
        <c:numFmt formatCode="ge" sourceLinked="1"/>
        <c:majorTickMark val="none"/>
        <c:minorTickMark val="none"/>
        <c:tickLblPos val="none"/>
        <c:crossAx val="175621736"/>
        <c:crosses val="autoZero"/>
        <c:auto val="1"/>
        <c:lblOffset val="100"/>
        <c:baseTimeUnit val="years"/>
      </c:dateAx>
      <c:valAx>
        <c:axId val="17562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21.82</c:v>
                </c:pt>
                <c:pt idx="1">
                  <c:v>26.53</c:v>
                </c:pt>
                <c:pt idx="2">
                  <c:v>30.07</c:v>
                </c:pt>
                <c:pt idx="3">
                  <c:v>33.57</c:v>
                </c:pt>
                <c:pt idx="4">
                  <c:v>37.1</c:v>
                </c:pt>
              </c:numCache>
            </c:numRef>
          </c:val>
          <c:extLst xmlns:c16r2="http://schemas.microsoft.com/office/drawing/2015/06/chart">
            <c:ext xmlns:c16="http://schemas.microsoft.com/office/drawing/2014/chart" uri="{C3380CC4-5D6E-409C-BE32-E72D297353CC}">
              <c16:uniqueId val="{00000000-B8A7-4A87-9775-2C668D03FD05}"/>
            </c:ext>
          </c:extLst>
        </c:ser>
        <c:dLbls>
          <c:showLegendKey val="0"/>
          <c:showVal val="0"/>
          <c:showCatName val="0"/>
          <c:showSerName val="0"/>
          <c:showPercent val="0"/>
          <c:showBubbleSize val="0"/>
        </c:dLbls>
        <c:gapWidth val="150"/>
        <c:axId val="176775032"/>
        <c:axId val="1767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B8A7-4A87-9775-2C668D03FD05}"/>
            </c:ext>
          </c:extLst>
        </c:ser>
        <c:dLbls>
          <c:showLegendKey val="0"/>
          <c:showVal val="0"/>
          <c:showCatName val="0"/>
          <c:showSerName val="0"/>
          <c:showPercent val="0"/>
          <c:showBubbleSize val="0"/>
        </c:dLbls>
        <c:marker val="1"/>
        <c:smooth val="0"/>
        <c:axId val="176775032"/>
        <c:axId val="176775424"/>
      </c:lineChart>
      <c:dateAx>
        <c:axId val="176775032"/>
        <c:scaling>
          <c:orientation val="minMax"/>
        </c:scaling>
        <c:delete val="1"/>
        <c:axPos val="b"/>
        <c:numFmt formatCode="ge" sourceLinked="1"/>
        <c:majorTickMark val="none"/>
        <c:minorTickMark val="none"/>
        <c:tickLblPos val="none"/>
        <c:crossAx val="176775424"/>
        <c:crosses val="autoZero"/>
        <c:auto val="1"/>
        <c:lblOffset val="100"/>
        <c:baseTimeUnit val="years"/>
      </c:dateAx>
      <c:valAx>
        <c:axId val="176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E7-4D9B-8AC7-5AB63733573A}"/>
            </c:ext>
          </c:extLst>
        </c:ser>
        <c:dLbls>
          <c:showLegendKey val="0"/>
          <c:showVal val="0"/>
          <c:showCatName val="0"/>
          <c:showSerName val="0"/>
          <c:showPercent val="0"/>
          <c:showBubbleSize val="0"/>
        </c:dLbls>
        <c:gapWidth val="150"/>
        <c:axId val="176776600"/>
        <c:axId val="1767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16E7-4D9B-8AC7-5AB63733573A}"/>
            </c:ext>
          </c:extLst>
        </c:ser>
        <c:dLbls>
          <c:showLegendKey val="0"/>
          <c:showVal val="0"/>
          <c:showCatName val="0"/>
          <c:showSerName val="0"/>
          <c:showPercent val="0"/>
          <c:showBubbleSize val="0"/>
        </c:dLbls>
        <c:marker val="1"/>
        <c:smooth val="0"/>
        <c:axId val="176776600"/>
        <c:axId val="176776992"/>
      </c:lineChart>
      <c:dateAx>
        <c:axId val="176776600"/>
        <c:scaling>
          <c:orientation val="minMax"/>
        </c:scaling>
        <c:delete val="1"/>
        <c:axPos val="b"/>
        <c:numFmt formatCode="ge" sourceLinked="1"/>
        <c:majorTickMark val="none"/>
        <c:minorTickMark val="none"/>
        <c:tickLblPos val="none"/>
        <c:crossAx val="176776992"/>
        <c:crosses val="autoZero"/>
        <c:auto val="1"/>
        <c:lblOffset val="100"/>
        <c:baseTimeUnit val="years"/>
      </c:dateAx>
      <c:valAx>
        <c:axId val="1767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76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30.02</c:v>
                </c:pt>
                <c:pt idx="2">
                  <c:v>112.32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AAD-4D99-AE0C-5D3FA14A1D97}"/>
            </c:ext>
          </c:extLst>
        </c:ser>
        <c:dLbls>
          <c:showLegendKey val="0"/>
          <c:showVal val="0"/>
          <c:showCatName val="0"/>
          <c:showSerName val="0"/>
          <c:showPercent val="0"/>
          <c:showBubbleSize val="0"/>
        </c:dLbls>
        <c:gapWidth val="150"/>
        <c:axId val="177231640"/>
        <c:axId val="1772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BAAD-4D99-AE0C-5D3FA14A1D97}"/>
            </c:ext>
          </c:extLst>
        </c:ser>
        <c:dLbls>
          <c:showLegendKey val="0"/>
          <c:showVal val="0"/>
          <c:showCatName val="0"/>
          <c:showSerName val="0"/>
          <c:showPercent val="0"/>
          <c:showBubbleSize val="0"/>
        </c:dLbls>
        <c:marker val="1"/>
        <c:smooth val="0"/>
        <c:axId val="177231640"/>
        <c:axId val="177232032"/>
      </c:lineChart>
      <c:dateAx>
        <c:axId val="177231640"/>
        <c:scaling>
          <c:orientation val="minMax"/>
        </c:scaling>
        <c:delete val="1"/>
        <c:axPos val="b"/>
        <c:numFmt formatCode="ge" sourceLinked="1"/>
        <c:majorTickMark val="none"/>
        <c:minorTickMark val="none"/>
        <c:tickLblPos val="none"/>
        <c:crossAx val="177232032"/>
        <c:crosses val="autoZero"/>
        <c:auto val="1"/>
        <c:lblOffset val="100"/>
        <c:baseTimeUnit val="years"/>
      </c:dateAx>
      <c:valAx>
        <c:axId val="1772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3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21.11</c:v>
                </c:pt>
                <c:pt idx="1">
                  <c:v>13.75</c:v>
                </c:pt>
                <c:pt idx="2">
                  <c:v>10.73</c:v>
                </c:pt>
                <c:pt idx="3">
                  <c:v>20.170000000000002</c:v>
                </c:pt>
                <c:pt idx="4">
                  <c:v>4.93</c:v>
                </c:pt>
              </c:numCache>
            </c:numRef>
          </c:val>
          <c:extLst xmlns:c16r2="http://schemas.microsoft.com/office/drawing/2015/06/chart">
            <c:ext xmlns:c16="http://schemas.microsoft.com/office/drawing/2014/chart" uri="{C3380CC4-5D6E-409C-BE32-E72D297353CC}">
              <c16:uniqueId val="{00000000-721A-43AC-8DB5-5757AC151166}"/>
            </c:ext>
          </c:extLst>
        </c:ser>
        <c:dLbls>
          <c:showLegendKey val="0"/>
          <c:showVal val="0"/>
          <c:showCatName val="0"/>
          <c:showSerName val="0"/>
          <c:showPercent val="0"/>
          <c:showBubbleSize val="0"/>
        </c:dLbls>
        <c:gapWidth val="150"/>
        <c:axId val="177235168"/>
        <c:axId val="1769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721A-43AC-8DB5-5757AC151166}"/>
            </c:ext>
          </c:extLst>
        </c:ser>
        <c:dLbls>
          <c:showLegendKey val="0"/>
          <c:showVal val="0"/>
          <c:showCatName val="0"/>
          <c:showSerName val="0"/>
          <c:showPercent val="0"/>
          <c:showBubbleSize val="0"/>
        </c:dLbls>
        <c:marker val="1"/>
        <c:smooth val="0"/>
        <c:axId val="177235168"/>
        <c:axId val="176978824"/>
      </c:lineChart>
      <c:dateAx>
        <c:axId val="177235168"/>
        <c:scaling>
          <c:orientation val="minMax"/>
        </c:scaling>
        <c:delete val="1"/>
        <c:axPos val="b"/>
        <c:numFmt formatCode="ge" sourceLinked="1"/>
        <c:majorTickMark val="none"/>
        <c:minorTickMark val="none"/>
        <c:tickLblPos val="none"/>
        <c:crossAx val="176978824"/>
        <c:crosses val="autoZero"/>
        <c:auto val="1"/>
        <c:lblOffset val="100"/>
        <c:baseTimeUnit val="years"/>
      </c:dateAx>
      <c:valAx>
        <c:axId val="17697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912.14</c:v>
                </c:pt>
                <c:pt idx="1">
                  <c:v>647.86</c:v>
                </c:pt>
                <c:pt idx="2">
                  <c:v>106.79</c:v>
                </c:pt>
                <c:pt idx="3">
                  <c:v>714.72</c:v>
                </c:pt>
                <c:pt idx="4">
                  <c:v>813.43</c:v>
                </c:pt>
              </c:numCache>
            </c:numRef>
          </c:val>
          <c:extLst xmlns:c16r2="http://schemas.microsoft.com/office/drawing/2015/06/chart">
            <c:ext xmlns:c16="http://schemas.microsoft.com/office/drawing/2014/chart" uri="{C3380CC4-5D6E-409C-BE32-E72D297353CC}">
              <c16:uniqueId val="{00000000-49C8-42F9-BAE9-3ABB33D563DD}"/>
            </c:ext>
          </c:extLst>
        </c:ser>
        <c:dLbls>
          <c:showLegendKey val="0"/>
          <c:showVal val="0"/>
          <c:showCatName val="0"/>
          <c:showSerName val="0"/>
          <c:showPercent val="0"/>
          <c:showBubbleSize val="0"/>
        </c:dLbls>
        <c:gapWidth val="150"/>
        <c:axId val="177234776"/>
        <c:axId val="17723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9C8-42F9-BAE9-3ABB33D563DD}"/>
            </c:ext>
          </c:extLst>
        </c:ser>
        <c:dLbls>
          <c:showLegendKey val="0"/>
          <c:showVal val="0"/>
          <c:showCatName val="0"/>
          <c:showSerName val="0"/>
          <c:showPercent val="0"/>
          <c:showBubbleSize val="0"/>
        </c:dLbls>
        <c:marker val="1"/>
        <c:smooth val="0"/>
        <c:axId val="177234776"/>
        <c:axId val="177234384"/>
      </c:lineChart>
      <c:dateAx>
        <c:axId val="177234776"/>
        <c:scaling>
          <c:orientation val="minMax"/>
        </c:scaling>
        <c:delete val="1"/>
        <c:axPos val="b"/>
        <c:numFmt formatCode="ge" sourceLinked="1"/>
        <c:majorTickMark val="none"/>
        <c:minorTickMark val="none"/>
        <c:tickLblPos val="none"/>
        <c:crossAx val="177234384"/>
        <c:crosses val="autoZero"/>
        <c:auto val="1"/>
        <c:lblOffset val="100"/>
        <c:baseTimeUnit val="years"/>
      </c:dateAx>
      <c:valAx>
        <c:axId val="17723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34.92</c:v>
                </c:pt>
                <c:pt idx="1">
                  <c:v>62.3</c:v>
                </c:pt>
                <c:pt idx="2">
                  <c:v>56.42</c:v>
                </c:pt>
                <c:pt idx="3">
                  <c:v>63.24</c:v>
                </c:pt>
                <c:pt idx="4">
                  <c:v>63.23</c:v>
                </c:pt>
              </c:numCache>
            </c:numRef>
          </c:val>
          <c:extLst xmlns:c16r2="http://schemas.microsoft.com/office/drawing/2015/06/chart">
            <c:ext xmlns:c16="http://schemas.microsoft.com/office/drawing/2014/chart" uri="{C3380CC4-5D6E-409C-BE32-E72D297353CC}">
              <c16:uniqueId val="{00000000-99C1-43E0-A2F9-5B31EA464A31}"/>
            </c:ext>
          </c:extLst>
        </c:ser>
        <c:dLbls>
          <c:showLegendKey val="0"/>
          <c:showVal val="0"/>
          <c:showCatName val="0"/>
          <c:showSerName val="0"/>
          <c:showPercent val="0"/>
          <c:showBubbleSize val="0"/>
        </c:dLbls>
        <c:gapWidth val="150"/>
        <c:axId val="177233208"/>
        <c:axId val="1769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9C1-43E0-A2F9-5B31EA464A31}"/>
            </c:ext>
          </c:extLst>
        </c:ser>
        <c:dLbls>
          <c:showLegendKey val="0"/>
          <c:showVal val="0"/>
          <c:showCatName val="0"/>
          <c:showSerName val="0"/>
          <c:showPercent val="0"/>
          <c:showBubbleSize val="0"/>
        </c:dLbls>
        <c:marker val="1"/>
        <c:smooth val="0"/>
        <c:axId val="177233208"/>
        <c:axId val="176980000"/>
      </c:lineChart>
      <c:dateAx>
        <c:axId val="177233208"/>
        <c:scaling>
          <c:orientation val="minMax"/>
        </c:scaling>
        <c:delete val="1"/>
        <c:axPos val="b"/>
        <c:numFmt formatCode="ge" sourceLinked="1"/>
        <c:majorTickMark val="none"/>
        <c:minorTickMark val="none"/>
        <c:tickLblPos val="none"/>
        <c:crossAx val="176980000"/>
        <c:crosses val="autoZero"/>
        <c:auto val="1"/>
        <c:lblOffset val="100"/>
        <c:baseTimeUnit val="years"/>
      </c:dateAx>
      <c:valAx>
        <c:axId val="1769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3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289.27</c:v>
                </c:pt>
                <c:pt idx="1">
                  <c:v>162.13</c:v>
                </c:pt>
                <c:pt idx="2">
                  <c:v>179.04</c:v>
                </c:pt>
                <c:pt idx="3">
                  <c:v>159.71</c:v>
                </c:pt>
                <c:pt idx="4">
                  <c:v>159.74</c:v>
                </c:pt>
              </c:numCache>
            </c:numRef>
          </c:val>
          <c:extLst xmlns:c16r2="http://schemas.microsoft.com/office/drawing/2015/06/chart">
            <c:ext xmlns:c16="http://schemas.microsoft.com/office/drawing/2014/chart" uri="{C3380CC4-5D6E-409C-BE32-E72D297353CC}">
              <c16:uniqueId val="{00000000-853F-4FA1-A046-E5213615C501}"/>
            </c:ext>
          </c:extLst>
        </c:ser>
        <c:dLbls>
          <c:showLegendKey val="0"/>
          <c:showVal val="0"/>
          <c:showCatName val="0"/>
          <c:showSerName val="0"/>
          <c:showPercent val="0"/>
          <c:showBubbleSize val="0"/>
        </c:dLbls>
        <c:gapWidth val="150"/>
        <c:axId val="176981176"/>
        <c:axId val="1769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53F-4FA1-A046-E5213615C501}"/>
            </c:ext>
          </c:extLst>
        </c:ser>
        <c:dLbls>
          <c:showLegendKey val="0"/>
          <c:showVal val="0"/>
          <c:showCatName val="0"/>
          <c:showSerName val="0"/>
          <c:showPercent val="0"/>
          <c:showBubbleSize val="0"/>
        </c:dLbls>
        <c:marker val="1"/>
        <c:smooth val="0"/>
        <c:axId val="176981176"/>
        <c:axId val="176981568"/>
      </c:lineChart>
      <c:dateAx>
        <c:axId val="176981176"/>
        <c:scaling>
          <c:orientation val="minMax"/>
        </c:scaling>
        <c:delete val="1"/>
        <c:axPos val="b"/>
        <c:numFmt formatCode="ge" sourceLinked="1"/>
        <c:majorTickMark val="none"/>
        <c:minorTickMark val="none"/>
        <c:tickLblPos val="none"/>
        <c:crossAx val="176981568"/>
        <c:crosses val="autoZero"/>
        <c:auto val="1"/>
        <c:lblOffset val="100"/>
        <c:baseTimeUnit val="years"/>
      </c:dateAx>
      <c:valAx>
        <c:axId val="176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01-48D3-84AA-BD6842B1A8AE}"/>
            </c:ext>
          </c:extLst>
        </c:ser>
        <c:dLbls>
          <c:showLegendKey val="0"/>
          <c:showVal val="0"/>
          <c:showCatName val="0"/>
          <c:showSerName val="0"/>
          <c:showPercent val="0"/>
          <c:showBubbleSize val="0"/>
        </c:dLbls>
        <c:gapWidth val="150"/>
        <c:axId val="177565384"/>
        <c:axId val="1775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601-48D3-84AA-BD6842B1A8AE}"/>
            </c:ext>
          </c:extLst>
        </c:ser>
        <c:dLbls>
          <c:showLegendKey val="0"/>
          <c:showVal val="0"/>
          <c:showCatName val="0"/>
          <c:showSerName val="0"/>
          <c:showPercent val="0"/>
          <c:showBubbleSize val="0"/>
        </c:dLbls>
        <c:marker val="1"/>
        <c:smooth val="0"/>
        <c:axId val="177565384"/>
        <c:axId val="177565776"/>
      </c:lineChart>
      <c:dateAx>
        <c:axId val="177565384"/>
        <c:scaling>
          <c:orientation val="minMax"/>
        </c:scaling>
        <c:delete val="1"/>
        <c:axPos val="b"/>
        <c:numFmt formatCode="ge" sourceLinked="1"/>
        <c:majorTickMark val="none"/>
        <c:minorTickMark val="none"/>
        <c:tickLblPos val="none"/>
        <c:crossAx val="177565776"/>
        <c:crosses val="autoZero"/>
        <c:auto val="1"/>
        <c:lblOffset val="100"/>
        <c:baseTimeUnit val="years"/>
      </c:dateAx>
      <c:valAx>
        <c:axId val="1775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6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62.91</c:v>
                </c:pt>
                <c:pt idx="1">
                  <c:v>62.21</c:v>
                </c:pt>
                <c:pt idx="2">
                  <c:v>62.39</c:v>
                </c:pt>
                <c:pt idx="3">
                  <c:v>65.959999999999994</c:v>
                </c:pt>
                <c:pt idx="4">
                  <c:v>65.87</c:v>
                </c:pt>
              </c:numCache>
            </c:numRef>
          </c:val>
          <c:extLst xmlns:c16r2="http://schemas.microsoft.com/office/drawing/2015/06/chart">
            <c:ext xmlns:c16="http://schemas.microsoft.com/office/drawing/2014/chart" uri="{C3380CC4-5D6E-409C-BE32-E72D297353CC}">
              <c16:uniqueId val="{00000000-6B96-495B-8396-9D0EB4ECAF38}"/>
            </c:ext>
          </c:extLst>
        </c:ser>
        <c:dLbls>
          <c:showLegendKey val="0"/>
          <c:showVal val="0"/>
          <c:showCatName val="0"/>
          <c:showSerName val="0"/>
          <c:showPercent val="0"/>
          <c:showBubbleSize val="0"/>
        </c:dLbls>
        <c:gapWidth val="150"/>
        <c:axId val="177566952"/>
        <c:axId val="1775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6B96-495B-8396-9D0EB4ECAF38}"/>
            </c:ext>
          </c:extLst>
        </c:ser>
        <c:dLbls>
          <c:showLegendKey val="0"/>
          <c:showVal val="0"/>
          <c:showCatName val="0"/>
          <c:showSerName val="0"/>
          <c:showPercent val="0"/>
          <c:showBubbleSize val="0"/>
        </c:dLbls>
        <c:marker val="1"/>
        <c:smooth val="0"/>
        <c:axId val="177566952"/>
        <c:axId val="177567344"/>
      </c:lineChart>
      <c:dateAx>
        <c:axId val="177566952"/>
        <c:scaling>
          <c:orientation val="minMax"/>
        </c:scaling>
        <c:delete val="1"/>
        <c:axPos val="b"/>
        <c:numFmt formatCode="ge" sourceLinked="1"/>
        <c:majorTickMark val="none"/>
        <c:minorTickMark val="none"/>
        <c:tickLblPos val="none"/>
        <c:crossAx val="177567344"/>
        <c:crosses val="autoZero"/>
        <c:auto val="1"/>
        <c:lblOffset val="100"/>
        <c:baseTimeUnit val="years"/>
      </c:dateAx>
      <c:valAx>
        <c:axId val="1775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太田市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224635</v>
      </c>
      <c r="AM8" s="50"/>
      <c r="AN8" s="50"/>
      <c r="AO8" s="50"/>
      <c r="AP8" s="50"/>
      <c r="AQ8" s="50"/>
      <c r="AR8" s="50"/>
      <c r="AS8" s="50"/>
      <c r="AT8" s="45">
        <f>データ!T6</f>
        <v>175.54</v>
      </c>
      <c r="AU8" s="45"/>
      <c r="AV8" s="45"/>
      <c r="AW8" s="45"/>
      <c r="AX8" s="45"/>
      <c r="AY8" s="45"/>
      <c r="AZ8" s="45"/>
      <c r="BA8" s="45"/>
      <c r="BB8" s="45">
        <f>データ!U6</f>
        <v>1279.68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65.8</v>
      </c>
      <c r="J10" s="45"/>
      <c r="K10" s="45"/>
      <c r="L10" s="45"/>
      <c r="M10" s="45"/>
      <c r="N10" s="45"/>
      <c r="O10" s="45"/>
      <c r="P10" s="45">
        <f>データ!P6</f>
        <v>0.54</v>
      </c>
      <c r="Q10" s="45"/>
      <c r="R10" s="45"/>
      <c r="S10" s="45"/>
      <c r="T10" s="45"/>
      <c r="U10" s="45"/>
      <c r="V10" s="45"/>
      <c r="W10" s="45">
        <f>データ!Q6</f>
        <v>82.76</v>
      </c>
      <c r="X10" s="45"/>
      <c r="Y10" s="45"/>
      <c r="Z10" s="45"/>
      <c r="AA10" s="45"/>
      <c r="AB10" s="45"/>
      <c r="AC10" s="45"/>
      <c r="AD10" s="50">
        <f>データ!R6</f>
        <v>2182</v>
      </c>
      <c r="AE10" s="50"/>
      <c r="AF10" s="50"/>
      <c r="AG10" s="50"/>
      <c r="AH10" s="50"/>
      <c r="AI10" s="50"/>
      <c r="AJ10" s="50"/>
      <c r="AK10" s="2"/>
      <c r="AL10" s="50">
        <f>データ!V6</f>
        <v>1207</v>
      </c>
      <c r="AM10" s="50"/>
      <c r="AN10" s="50"/>
      <c r="AO10" s="50"/>
      <c r="AP10" s="50"/>
      <c r="AQ10" s="50"/>
      <c r="AR10" s="50"/>
      <c r="AS10" s="50"/>
      <c r="AT10" s="45">
        <f>データ!W6</f>
        <v>0.39</v>
      </c>
      <c r="AU10" s="45"/>
      <c r="AV10" s="45"/>
      <c r="AW10" s="45"/>
      <c r="AX10" s="45"/>
      <c r="AY10" s="45"/>
      <c r="AZ10" s="45"/>
      <c r="BA10" s="45"/>
      <c r="BB10" s="45">
        <f>データ!X6</f>
        <v>3094.87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DscqlNVCdiIZUx9COEJXmvrPlUSQDqilQoGT+5Ad4BaROTH+dgee8mdNwnDvBLmKnwzrkgXwjYintFgrr+KnA==" saltValue="/7cM08mTsKc1bpjl50d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102059</v>
      </c>
      <c r="D6" s="33">
        <f t="shared" si="3"/>
        <v>46</v>
      </c>
      <c r="E6" s="33">
        <f t="shared" si="3"/>
        <v>17</v>
      </c>
      <c r="F6" s="33">
        <f t="shared" si="3"/>
        <v>4</v>
      </c>
      <c r="G6" s="33">
        <f t="shared" si="3"/>
        <v>0</v>
      </c>
      <c r="H6" s="33" t="str">
        <f t="shared" si="3"/>
        <v>群馬県　太田市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65.8</v>
      </c>
      <c r="P6" s="34">
        <f t="shared" si="3"/>
        <v>0.54</v>
      </c>
      <c r="Q6" s="34">
        <f t="shared" si="3"/>
        <v>82.76</v>
      </c>
      <c r="R6" s="34">
        <f t="shared" si="3"/>
        <v>2182</v>
      </c>
      <c r="S6" s="34">
        <f t="shared" si="3"/>
        <v>224635</v>
      </c>
      <c r="T6" s="34">
        <f t="shared" si="3"/>
        <v>175.54</v>
      </c>
      <c r="U6" s="34">
        <f t="shared" si="3"/>
        <v>1279.68</v>
      </c>
      <c r="V6" s="34">
        <f t="shared" si="3"/>
        <v>1207</v>
      </c>
      <c r="W6" s="34">
        <f t="shared" si="3"/>
        <v>0.39</v>
      </c>
      <c r="X6" s="34">
        <f t="shared" si="3"/>
        <v>3094.87</v>
      </c>
      <c r="Y6" s="35">
        <f>IF(Y7="",NA(),Y7)</f>
        <v>108.68</v>
      </c>
      <c r="Z6" s="35">
        <f t="shared" ref="Z6:AH6" si="4">IF(Z7="",NA(),Z7)</f>
        <v>88.83</v>
      </c>
      <c r="AA6" s="35">
        <f t="shared" si="4"/>
        <v>90.44</v>
      </c>
      <c r="AB6" s="35">
        <f t="shared" si="4"/>
        <v>113.25</v>
      </c>
      <c r="AC6" s="35">
        <f t="shared" si="4"/>
        <v>113.75</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5">
        <f t="shared" ref="AK6:AS6" si="5">IF(AK7="",NA(),AK7)</f>
        <v>30.02</v>
      </c>
      <c r="AL6" s="35">
        <f t="shared" si="5"/>
        <v>112.32</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21.11</v>
      </c>
      <c r="AV6" s="35">
        <f t="shared" ref="AV6:BD6" si="6">IF(AV7="",NA(),AV7)</f>
        <v>13.75</v>
      </c>
      <c r="AW6" s="35">
        <f t="shared" si="6"/>
        <v>10.73</v>
      </c>
      <c r="AX6" s="35">
        <f t="shared" si="6"/>
        <v>20.170000000000002</v>
      </c>
      <c r="AY6" s="35">
        <f t="shared" si="6"/>
        <v>4.93</v>
      </c>
      <c r="AZ6" s="35">
        <f t="shared" si="6"/>
        <v>63.22</v>
      </c>
      <c r="BA6" s="35">
        <f t="shared" si="6"/>
        <v>49.07</v>
      </c>
      <c r="BB6" s="35">
        <f t="shared" si="6"/>
        <v>46.78</v>
      </c>
      <c r="BC6" s="35">
        <f t="shared" si="6"/>
        <v>47.44</v>
      </c>
      <c r="BD6" s="35">
        <f t="shared" si="6"/>
        <v>49.18</v>
      </c>
      <c r="BE6" s="34" t="str">
        <f>IF(BE7="","",IF(BE7="-","【-】","【"&amp;SUBSTITUTE(TEXT(BE7,"#,##0.00"),"-","△")&amp;"】"))</f>
        <v>【54.23】</v>
      </c>
      <c r="BF6" s="35">
        <f>IF(BF7="",NA(),BF7)</f>
        <v>912.14</v>
      </c>
      <c r="BG6" s="35">
        <f t="shared" ref="BG6:BO6" si="7">IF(BG7="",NA(),BG7)</f>
        <v>647.86</v>
      </c>
      <c r="BH6" s="35">
        <f t="shared" si="7"/>
        <v>106.79</v>
      </c>
      <c r="BI6" s="35">
        <f t="shared" si="7"/>
        <v>714.72</v>
      </c>
      <c r="BJ6" s="35">
        <f t="shared" si="7"/>
        <v>813.43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34.92</v>
      </c>
      <c r="BR6" s="35">
        <f t="shared" ref="BR6:BZ6" si="8">IF(BR7="",NA(),BR7)</f>
        <v>62.3</v>
      </c>
      <c r="BS6" s="35">
        <f t="shared" si="8"/>
        <v>56.42</v>
      </c>
      <c r="BT6" s="35">
        <f t="shared" si="8"/>
        <v>63.24</v>
      </c>
      <c r="BU6" s="35">
        <f t="shared" si="8"/>
        <v>63.23</v>
      </c>
      <c r="BV6" s="35">
        <f t="shared" si="8"/>
        <v>66.56</v>
      </c>
      <c r="BW6" s="35">
        <f t="shared" si="8"/>
        <v>66.22</v>
      </c>
      <c r="BX6" s="35">
        <f t="shared" si="8"/>
        <v>69.87</v>
      </c>
      <c r="BY6" s="35">
        <f t="shared" si="8"/>
        <v>74.3</v>
      </c>
      <c r="BZ6" s="35">
        <f t="shared" si="8"/>
        <v>72.260000000000005</v>
      </c>
      <c r="CA6" s="34" t="str">
        <f>IF(CA7="","",IF(CA7="-","【-】","【"&amp;SUBSTITUTE(TEXT(CA7,"#,##0.00"),"-","△")&amp;"】"))</f>
        <v>【74.48】</v>
      </c>
      <c r="CB6" s="35">
        <f>IF(CB7="",NA(),CB7)</f>
        <v>289.27</v>
      </c>
      <c r="CC6" s="35">
        <f t="shared" ref="CC6:CK6" si="9">IF(CC7="",NA(),CC7)</f>
        <v>162.13</v>
      </c>
      <c r="CD6" s="35">
        <f t="shared" si="9"/>
        <v>179.04</v>
      </c>
      <c r="CE6" s="35">
        <f t="shared" si="9"/>
        <v>159.71</v>
      </c>
      <c r="CF6" s="35">
        <f t="shared" si="9"/>
        <v>159.74</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62.91</v>
      </c>
      <c r="CY6" s="35">
        <f t="shared" ref="CY6:DG6" si="11">IF(CY7="",NA(),CY7)</f>
        <v>62.21</v>
      </c>
      <c r="CZ6" s="35">
        <f t="shared" si="11"/>
        <v>62.39</v>
      </c>
      <c r="DA6" s="35">
        <f t="shared" si="11"/>
        <v>65.959999999999994</v>
      </c>
      <c r="DB6" s="35">
        <f t="shared" si="11"/>
        <v>65.87</v>
      </c>
      <c r="DC6" s="35">
        <f t="shared" si="11"/>
        <v>82.35</v>
      </c>
      <c r="DD6" s="35">
        <f t="shared" si="11"/>
        <v>82.9</v>
      </c>
      <c r="DE6" s="35">
        <f t="shared" si="11"/>
        <v>83.5</v>
      </c>
      <c r="DF6" s="35">
        <f t="shared" si="11"/>
        <v>83.06</v>
      </c>
      <c r="DG6" s="35">
        <f t="shared" si="11"/>
        <v>83.32</v>
      </c>
      <c r="DH6" s="34" t="str">
        <f>IF(DH7="","",IF(DH7="-","【-】","【"&amp;SUBSTITUTE(TEXT(DH7,"#,##0.00"),"-","△")&amp;"】"))</f>
        <v>【83.36】</v>
      </c>
      <c r="DI6" s="35">
        <f>IF(DI7="",NA(),DI7)</f>
        <v>21.82</v>
      </c>
      <c r="DJ6" s="35">
        <f t="shared" ref="DJ6:DR6" si="12">IF(DJ7="",NA(),DJ7)</f>
        <v>26.53</v>
      </c>
      <c r="DK6" s="35">
        <f t="shared" si="12"/>
        <v>30.07</v>
      </c>
      <c r="DL6" s="35">
        <f t="shared" si="12"/>
        <v>33.57</v>
      </c>
      <c r="DM6" s="35">
        <f t="shared" si="12"/>
        <v>37.1</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102059</v>
      </c>
      <c r="D7" s="37">
        <v>46</v>
      </c>
      <c r="E7" s="37">
        <v>17</v>
      </c>
      <c r="F7" s="37">
        <v>4</v>
      </c>
      <c r="G7" s="37">
        <v>0</v>
      </c>
      <c r="H7" s="37" t="s">
        <v>96</v>
      </c>
      <c r="I7" s="37" t="s">
        <v>97</v>
      </c>
      <c r="J7" s="37" t="s">
        <v>98</v>
      </c>
      <c r="K7" s="37" t="s">
        <v>99</v>
      </c>
      <c r="L7" s="37" t="s">
        <v>100</v>
      </c>
      <c r="M7" s="37" t="s">
        <v>101</v>
      </c>
      <c r="N7" s="38" t="s">
        <v>102</v>
      </c>
      <c r="O7" s="38">
        <v>65.8</v>
      </c>
      <c r="P7" s="38">
        <v>0.54</v>
      </c>
      <c r="Q7" s="38">
        <v>82.76</v>
      </c>
      <c r="R7" s="38">
        <v>2182</v>
      </c>
      <c r="S7" s="38">
        <v>224635</v>
      </c>
      <c r="T7" s="38">
        <v>175.54</v>
      </c>
      <c r="U7" s="38">
        <v>1279.68</v>
      </c>
      <c r="V7" s="38">
        <v>1207</v>
      </c>
      <c r="W7" s="38">
        <v>0.39</v>
      </c>
      <c r="X7" s="38">
        <v>3094.87</v>
      </c>
      <c r="Y7" s="38">
        <v>108.68</v>
      </c>
      <c r="Z7" s="38">
        <v>88.83</v>
      </c>
      <c r="AA7" s="38">
        <v>90.44</v>
      </c>
      <c r="AB7" s="38">
        <v>113.25</v>
      </c>
      <c r="AC7" s="38">
        <v>113.75</v>
      </c>
      <c r="AD7" s="38">
        <v>101.24</v>
      </c>
      <c r="AE7" s="38">
        <v>100.94</v>
      </c>
      <c r="AF7" s="38">
        <v>100.85</v>
      </c>
      <c r="AG7" s="38">
        <v>102.13</v>
      </c>
      <c r="AH7" s="38">
        <v>101.72</v>
      </c>
      <c r="AI7" s="38">
        <v>101.92</v>
      </c>
      <c r="AJ7" s="38">
        <v>0</v>
      </c>
      <c r="AK7" s="38">
        <v>30.02</v>
      </c>
      <c r="AL7" s="38">
        <v>112.32</v>
      </c>
      <c r="AM7" s="38">
        <v>0</v>
      </c>
      <c r="AN7" s="38">
        <v>0</v>
      </c>
      <c r="AO7" s="38">
        <v>184.13</v>
      </c>
      <c r="AP7" s="38">
        <v>101.85</v>
      </c>
      <c r="AQ7" s="38">
        <v>110.77</v>
      </c>
      <c r="AR7" s="38">
        <v>109.51</v>
      </c>
      <c r="AS7" s="38">
        <v>112.88</v>
      </c>
      <c r="AT7" s="38">
        <v>88.06</v>
      </c>
      <c r="AU7" s="38">
        <v>21.11</v>
      </c>
      <c r="AV7" s="38">
        <v>13.75</v>
      </c>
      <c r="AW7" s="38">
        <v>10.73</v>
      </c>
      <c r="AX7" s="38">
        <v>20.170000000000002</v>
      </c>
      <c r="AY7" s="38">
        <v>4.93</v>
      </c>
      <c r="AZ7" s="38">
        <v>63.22</v>
      </c>
      <c r="BA7" s="38">
        <v>49.07</v>
      </c>
      <c r="BB7" s="38">
        <v>46.78</v>
      </c>
      <c r="BC7" s="38">
        <v>47.44</v>
      </c>
      <c r="BD7" s="38">
        <v>49.18</v>
      </c>
      <c r="BE7" s="38">
        <v>54.23</v>
      </c>
      <c r="BF7" s="38">
        <v>912.14</v>
      </c>
      <c r="BG7" s="38">
        <v>647.86</v>
      </c>
      <c r="BH7" s="38">
        <v>106.79</v>
      </c>
      <c r="BI7" s="38">
        <v>714.72</v>
      </c>
      <c r="BJ7" s="38">
        <v>813.43</v>
      </c>
      <c r="BK7" s="38">
        <v>1436</v>
      </c>
      <c r="BL7" s="38">
        <v>1434.89</v>
      </c>
      <c r="BM7" s="38">
        <v>1298.9100000000001</v>
      </c>
      <c r="BN7" s="38">
        <v>1243.71</v>
      </c>
      <c r="BO7" s="38">
        <v>1194.1500000000001</v>
      </c>
      <c r="BP7" s="38">
        <v>1209.4000000000001</v>
      </c>
      <c r="BQ7" s="38">
        <v>34.92</v>
      </c>
      <c r="BR7" s="38">
        <v>62.3</v>
      </c>
      <c r="BS7" s="38">
        <v>56.42</v>
      </c>
      <c r="BT7" s="38">
        <v>63.24</v>
      </c>
      <c r="BU7" s="38">
        <v>63.23</v>
      </c>
      <c r="BV7" s="38">
        <v>66.56</v>
      </c>
      <c r="BW7" s="38">
        <v>66.22</v>
      </c>
      <c r="BX7" s="38">
        <v>69.87</v>
      </c>
      <c r="BY7" s="38">
        <v>74.3</v>
      </c>
      <c r="BZ7" s="38">
        <v>72.260000000000005</v>
      </c>
      <c r="CA7" s="38">
        <v>74.48</v>
      </c>
      <c r="CB7" s="38">
        <v>289.27</v>
      </c>
      <c r="CC7" s="38">
        <v>162.13</v>
      </c>
      <c r="CD7" s="38">
        <v>179.04</v>
      </c>
      <c r="CE7" s="38">
        <v>159.71</v>
      </c>
      <c r="CF7" s="38">
        <v>159.74</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62.91</v>
      </c>
      <c r="CY7" s="38">
        <v>62.21</v>
      </c>
      <c r="CZ7" s="38">
        <v>62.39</v>
      </c>
      <c r="DA7" s="38">
        <v>65.959999999999994</v>
      </c>
      <c r="DB7" s="38">
        <v>65.87</v>
      </c>
      <c r="DC7" s="38">
        <v>82.35</v>
      </c>
      <c r="DD7" s="38">
        <v>82.9</v>
      </c>
      <c r="DE7" s="38">
        <v>83.5</v>
      </c>
      <c r="DF7" s="38">
        <v>83.06</v>
      </c>
      <c r="DG7" s="38">
        <v>83.32</v>
      </c>
      <c r="DH7" s="38">
        <v>83.36</v>
      </c>
      <c r="DI7" s="38">
        <v>21.82</v>
      </c>
      <c r="DJ7" s="38">
        <v>26.53</v>
      </c>
      <c r="DK7" s="38">
        <v>30.07</v>
      </c>
      <c r="DL7" s="38">
        <v>33.57</v>
      </c>
      <c r="DM7" s="38">
        <v>37.1</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2020-02-14T07:10:48Z</cp:lastPrinted>
  <dcterms:created xsi:type="dcterms:W3CDTF">2019-12-05T04:49:06Z</dcterms:created>
  <dcterms:modified xsi:type="dcterms:W3CDTF">2020-02-14T07:10:55Z</dcterms:modified>
  <cp:category/>
</cp:coreProperties>
</file>