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5○太田市\"/>
    </mc:Choice>
  </mc:AlternateContent>
  <workbookProtection workbookAlgorithmName="SHA-512" workbookHashValue="Zzd7c/SIZ66Klhq5ouEgM7i0iWeMcF8ht7mDDQEcJZLLAqiuDI9GnWTxJuZHcBfvDyWsE8fqyKmQ5jiTKZ/6lQ==" workbookSaltValue="FBnjZJajIK6vbguV8Ch1Sw==" workbookSpinCount="100000" lockStructure="1"/>
  <bookViews>
    <workbookView xWindow="0" yWindow="0" windowWidth="15360" windowHeight="7635"/>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<sst xmlns="http://schemas.openxmlformats.org/spreadsheetml/2006/main" count="223" uniqueCount="111">
  <si>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</si>
  <si>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</si>
  <si>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</si>
  <si>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</si>
  <si>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</si>
  <si>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</si>
  <si>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</si>
  <si>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</si>
  <si>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</si>
  <si>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</si>
  <si>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</si>
  <si>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</si>
  <si>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</si>
  <si>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</si>
  <si>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</si>
  <si>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</si>
  <si>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</si>
  <si>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</si>
  <si>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</si>
  <si>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</si>
  <si>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</si>
  <si>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</si>
  <si>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</si>
  <si>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</si>
  <si>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</si>
  <si>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</si>
  <si>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</si>
  <si>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</si>
  <si>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</si>
  <si>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</si>
  <si>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</si>
  <si>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</si>
  <si>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</si>
  <si>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</si>
  <si>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</si>
  <si>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</si>
  <si>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</si>
  <si>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</si>
  <si>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</si>
  <si>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</si>
  <si>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</si>
  <si>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</si>
  <si>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</si>
  <si>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</si>
  <si>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</si>
  <si>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</si>
  <si>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</si>
  <si>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</si>
  <si>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</si>
  <si>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</si>
  <si>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</si>
  <si>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</si>
  <si>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</si>
  <si>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</si>
  <si>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</si>
  <si>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</si>
  <si>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</si>
  <si>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</si>
  <si>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</si>
  <si>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</si>
  <si>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</si>
  <si>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</si>
  <si>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</si>
  <si>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</si>
  <si>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</si>
  <si>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</si>
  <si>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</si>
  <si>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</si>
  <si>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</si>
  <si>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</si>
  <si>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</si>
  <si>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</si>
  <si>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</si>
  <si>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</si>
  <si>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</si>
  <si>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</si>
  <si>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</si>
  <si>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</si>
  <si>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</si>
  <si>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</si>
  <si>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</si>
  <si>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</si>
  <si>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</si>
  <si>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</si>
  <si>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</si>
  <si>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</si>
  <si>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</si>
  <si>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</si>
  <si>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</si>
  <si>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</si>
  <si>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</si>
  <si>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</si>
  <si>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</si>
  <si>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</si>
  <si>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</si>
  <si>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</si>
  <si>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</si>
  <si>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</si>
  <si>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</si>
  <si>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</si>
  <si>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</si>
  <si>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</si>
  <si>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</si>
  <si>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</si>
  <si>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</si>
  <si>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</si>
  <si>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</si>
  <si>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</si>
  <si>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①収支不足額について、一般会計からの繰入金（基準外）を前提としているため100％を超えている。
②累積欠損金は発生していない。
③前年度とほぼ横ばい。
④予定地域の整備が完了したため、その後の新たな企業債の発行はない。企業債残高のうち一般会計負担分の割合が小さくなったため、比率が上がった。
⑤前年度とほぼ横ばい。全国平均を上回っている。
⑥経年劣化に伴う維持管理費の増のため、原価が上昇している。
⑦全国平均は上回っているが、未接続世帯が多いため、数値は低い。
⑧未接続世帯が多いため、数値は低い。
　供用開始後２０年前後の地域が大半を占め、処理区域内既存住宅では浄化槽が使用されている。これらの住宅に対して順次接続するように働きかけ、実施いているところであるが、思うように接続戸数が伸びていない。これは、経費回収率や汚水処理原価をさらに悪化させる要因となり得るため、引き続き接続率向上のための働きかけを継続していきたい。</t>
    <rPh sb="1" eb="3">
      <t>シュウシ</t>
    </rPh>
    <rPh sb="3" eb="5">
      <t>フソク</t>
    </rPh>
    <rPh sb="5" eb="6">
      <t>ガク</t>
    </rPh>
    <rPh sb="11" eb="13">
      <t>イッパン</t>
    </rPh>
    <rPh sb="13" eb="15">
      <t>カイケイ</t>
    </rPh>
    <rPh sb="18" eb="20">
      <t>クリイレ</t>
    </rPh>
    <rPh sb="20" eb="21">
      <t>キン</t>
    </rPh>
    <rPh sb="22" eb="24">
      <t>キジュン</t>
    </rPh>
    <rPh sb="24" eb="25">
      <t>ガイ</t>
    </rPh>
    <rPh sb="27" eb="29">
      <t>ゼンテイ</t>
    </rPh>
    <rPh sb="41" eb="42">
      <t>コ</t>
    </rPh>
    <rPh sb="49" eb="51">
      <t>ルイセキ</t>
    </rPh>
    <rPh sb="51" eb="53">
      <t>ケッソン</t>
    </rPh>
    <rPh sb="53" eb="54">
      <t>キン</t>
    </rPh>
    <rPh sb="55" eb="57">
      <t>ハッセイ</t>
    </rPh>
    <rPh sb="65" eb="68">
      <t>ゼンネンド</t>
    </rPh>
    <rPh sb="71" eb="72">
      <t>ヨコ</t>
    </rPh>
    <rPh sb="77" eb="79">
      <t>ヨテイ</t>
    </rPh>
    <rPh sb="79" eb="81">
      <t>チイキ</t>
    </rPh>
    <rPh sb="82" eb="84">
      <t>セイビ</t>
    </rPh>
    <rPh sb="85" eb="87">
      <t>カンリョウ</t>
    </rPh>
    <rPh sb="94" eb="95">
      <t>ゴ</t>
    </rPh>
    <rPh sb="96" eb="97">
      <t>アラ</t>
    </rPh>
    <rPh sb="99" eb="101">
      <t>キギョウ</t>
    </rPh>
    <rPh sb="101" eb="102">
      <t>サイ</t>
    </rPh>
    <rPh sb="103" eb="105">
      <t>ハッコウ</t>
    </rPh>
    <rPh sb="109" eb="111">
      <t>キギョウ</t>
    </rPh>
    <rPh sb="111" eb="112">
      <t>サイ</t>
    </rPh>
    <rPh sb="112" eb="114">
      <t>ザンダカ</t>
    </rPh>
    <rPh sb="117" eb="119">
      <t>イッパン</t>
    </rPh>
    <rPh sb="119" eb="121">
      <t>カイケイ</t>
    </rPh>
    <rPh sb="121" eb="123">
      <t>フタン</t>
    </rPh>
    <rPh sb="123" eb="124">
      <t>ブン</t>
    </rPh>
    <rPh sb="125" eb="127">
      <t>ワリアイ</t>
    </rPh>
    <rPh sb="128" eb="129">
      <t>チイ</t>
    </rPh>
    <rPh sb="137" eb="139">
      <t>ヒリツ</t>
    </rPh>
    <rPh sb="140" eb="141">
      <t>ア</t>
    </rPh>
    <rPh sb="147" eb="150">
      <t>ゼンネンド</t>
    </rPh>
    <rPh sb="153" eb="154">
      <t>ヨコ</t>
    </rPh>
    <rPh sb="157" eb="159">
      <t>ゼンコク</t>
    </rPh>
    <rPh sb="159" eb="161">
      <t>ヘイキン</t>
    </rPh>
    <rPh sb="162" eb="164">
      <t>ウワマワ</t>
    </rPh>
    <rPh sb="171" eb="173">
      <t>ケイネン</t>
    </rPh>
    <rPh sb="173" eb="175">
      <t>レッカ</t>
    </rPh>
    <rPh sb="176" eb="177">
      <t>トモナ</t>
    </rPh>
    <rPh sb="178" eb="180">
      <t>イジ</t>
    </rPh>
    <rPh sb="180" eb="183">
      <t>カンリヒ</t>
    </rPh>
    <rPh sb="184" eb="185">
      <t>ゾウ</t>
    </rPh>
    <rPh sb="189" eb="191">
      <t>ゲンカ</t>
    </rPh>
    <rPh sb="192" eb="194">
      <t>ジョウショウ</t>
    </rPh>
    <rPh sb="201" eb="203">
      <t>ゼンコク</t>
    </rPh>
    <rPh sb="203" eb="205">
      <t>ヘイキン</t>
    </rPh>
    <rPh sb="206" eb="208">
      <t>ウワマワ</t>
    </rPh>
    <phoneticPr fontId="4"/>
  </si>
  <si>
    <t>①計画地域の整備が完了しているため、新規の建設改良費の計上がないので、数値は上昇している。
②法定耐用年数に到達したものがないため、計上なし。
③法定耐用年数に満たない管渠であっても、経年劣化による不明水の流入等が多くなっていることから管渠修繕を必要とする箇所が徐々に出てくると思われる。
　老朽化対策にいち早く取り組む必要のある管渠は今のところ見受けられないが、今後の人口減少社会を見据えて公共下水道事業との汚水処理施設の統合を検討するなど、将来を見据えた効率的かつ効果的な老朽化対策に取り組んでいきたい。</t>
    <rPh sb="1" eb="3">
      <t>ケイカク</t>
    </rPh>
    <rPh sb="3" eb="5">
      <t>チイキ</t>
    </rPh>
    <rPh sb="6" eb="8">
      <t>セイビ</t>
    </rPh>
    <rPh sb="9" eb="11">
      <t>カンリョウ</t>
    </rPh>
    <rPh sb="18" eb="20">
      <t>シンキ</t>
    </rPh>
    <rPh sb="21" eb="23">
      <t>ケンセツ</t>
    </rPh>
    <rPh sb="23" eb="25">
      <t>カイリョウ</t>
    </rPh>
    <rPh sb="25" eb="26">
      <t>ヒ</t>
    </rPh>
    <rPh sb="27" eb="29">
      <t>ケイジョウ</t>
    </rPh>
    <rPh sb="35" eb="37">
      <t>スウチ</t>
    </rPh>
    <rPh sb="38" eb="40">
      <t>ジョウショウ</t>
    </rPh>
    <rPh sb="47" eb="49">
      <t>ホウテイ</t>
    </rPh>
    <rPh sb="49" eb="51">
      <t>タイヨウ</t>
    </rPh>
    <rPh sb="51" eb="53">
      <t>ネンスウ</t>
    </rPh>
    <rPh sb="54" eb="56">
      <t>トウタツ</t>
    </rPh>
    <rPh sb="66" eb="68">
      <t>ケイジョウ</t>
    </rPh>
    <rPh sb="73" eb="75">
      <t>ホウテイ</t>
    </rPh>
    <rPh sb="75" eb="77">
      <t>タイヨウ</t>
    </rPh>
    <rPh sb="77" eb="79">
      <t>ネンスウ</t>
    </rPh>
    <rPh sb="80" eb="81">
      <t>ミ</t>
    </rPh>
    <rPh sb="84" eb="86">
      <t>カンキョ</t>
    </rPh>
    <rPh sb="92" eb="94">
      <t>ケイネン</t>
    </rPh>
    <rPh sb="94" eb="96">
      <t>レッカ</t>
    </rPh>
    <rPh sb="99" eb="101">
      <t>フメイ</t>
    </rPh>
    <rPh sb="101" eb="102">
      <t>スイ</t>
    </rPh>
    <rPh sb="103" eb="105">
      <t>リュウニュウ</t>
    </rPh>
    <rPh sb="105" eb="106">
      <t>トウ</t>
    </rPh>
    <rPh sb="107" eb="108">
      <t>オオ</t>
    </rPh>
    <rPh sb="118" eb="120">
      <t>カンキョ</t>
    </rPh>
    <rPh sb="120" eb="122">
      <t>シュウゼン</t>
    </rPh>
    <rPh sb="123" eb="125">
      <t>ヒツヨウ</t>
    </rPh>
    <rPh sb="128" eb="130">
      <t>カショ</t>
    </rPh>
    <rPh sb="131" eb="133">
      <t>ジョジョ</t>
    </rPh>
    <rPh sb="134" eb="135">
      <t>デ</t>
    </rPh>
    <rPh sb="139" eb="140">
      <t>オモ</t>
    </rPh>
    <phoneticPr fontId="4"/>
  </si>
  <si>
    <t>　新規整備が完了している事業であるため、現在の最優先課題は水洗化率の向上となっている。この課題が解決されることで、必然的に経費回収率も向上すると期待される。
　一方で、法定耐用年数未到達の管渠において、経年劣化に伴う不明水の流入が増加しており、これが維持管理費を押し上げる要因となっている。更に、処理場によっては老朽化等により処理効率の低下が見られることから、修繕による延命化を図るとともに、健全度の低い施設から優先的に更新工事にとりかかりたい。今後も、収支の均衡を図りながら計画的に修繕及び更新工事を実施していくとともに、必要に応じて下水道使用料改定も含めた計画的かつ効率的な経営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</si>
</sst>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14D-4212-891E-172BC79008E3}"/>
            </c:ext>
          </c:extLst>
        </c:ser>
        <c:dLbls>
          <c:showLegendKey val="0"/>
          <c:showVal val="0"/>
          <c:showCatName val="0"/>
          <c:showSerName val="0"/>
          <c:showPercent val="0"/>
          <c:showBubbleSize val="0"/>
        </c:dLbls>
        <c:gapWidth val="150"/>
        <c:axId val="173807328"/>
        <c:axId val="17396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C14D-4212-891E-172BC79008E3}"/>
            </c:ext>
          </c:extLst>
        </c:ser>
        <c:dLbls>
          <c:showLegendKey val="0"/>
          <c:showVal val="0"/>
          <c:showCatName val="0"/>
          <c:showSerName val="0"/>
          <c:showPercent val="0"/>
          <c:showBubbleSize val="0"/>
        </c:dLbls>
        <c:marker val="1"/>
        <c:smooth val="0"/>
        <c:axId val="173807328"/>
        <c:axId val="173964848"/>
      </c:lineChart>
      <c:dateAx>
        <c:axId val="173807328"/>
        <c:scaling>
          <c:orientation val="minMax"/>
        </c:scaling>
        <c:delete val="1"/>
        <c:axPos val="b"/>
        <c:numFmt formatCode="ge" sourceLinked="1"/>
        <c:majorTickMark val="none"/>
        <c:minorTickMark val="none"/>
        <c:tickLblPos val="none"/>
        <c:crossAx val="173964848"/>
        <c:crosses val="autoZero"/>
        <c:auto val="1"/>
        <c:lblOffset val="100"/>
        <c:baseTimeUnit val="years"/>
      </c:dateAx>
      <c:valAx>
        <c:axId val="17396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62.47</c:v>
                </c:pt>
                <c:pt idx="1">
                  <c:v>64.069999999999993</c:v>
                </c:pt>
                <c:pt idx="2">
                  <c:v>60.92</c:v>
                </c:pt>
                <c:pt idx="3">
                  <c:v>62.07</c:v>
                </c:pt>
                <c:pt idx="4">
                  <c:v>58.72</c:v>
                </c:pt>
              </c:numCache>
            </c:numRef>
          </c:val>
          <c:extLst xmlns:c16r2="http://schemas.microsoft.com/office/drawing/2015/06/chart">
            <c:ext xmlns:c16="http://schemas.microsoft.com/office/drawing/2014/chart" uri="{C3380CC4-5D6E-409C-BE32-E72D297353CC}">
              <c16:uniqueId val="{00000000-EAB4-493D-ADC6-0187D4946600}"/>
            </c:ext>
          </c:extLst>
        </c:ser>
        <c:dLbls>
          <c:showLegendKey val="0"/>
          <c:showVal val="0"/>
          <c:showCatName val="0"/>
          <c:showSerName val="0"/>
          <c:showPercent val="0"/>
          <c:showBubbleSize val="0"/>
        </c:dLbls>
        <c:gapWidth val="150"/>
        <c:axId val="174872312"/>
        <c:axId val="1748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AB4-493D-ADC6-0187D4946600}"/>
            </c:ext>
          </c:extLst>
        </c:ser>
        <c:dLbls>
          <c:showLegendKey val="0"/>
          <c:showVal val="0"/>
          <c:showCatName val="0"/>
          <c:showSerName val="0"/>
          <c:showPercent val="0"/>
          <c:showBubbleSize val="0"/>
        </c:dLbls>
        <c:marker val="1"/>
        <c:smooth val="0"/>
        <c:axId val="174872312"/>
        <c:axId val="174872704"/>
      </c:lineChart>
      <c:dateAx>
        <c:axId val="174872312"/>
        <c:scaling>
          <c:orientation val="minMax"/>
        </c:scaling>
        <c:delete val="1"/>
        <c:axPos val="b"/>
        <c:numFmt formatCode="ge" sourceLinked="1"/>
        <c:majorTickMark val="none"/>
        <c:minorTickMark val="none"/>
        <c:tickLblPos val="none"/>
        <c:crossAx val="174872704"/>
        <c:crosses val="autoZero"/>
        <c:auto val="1"/>
        <c:lblOffset val="100"/>
        <c:baseTimeUnit val="years"/>
      </c:dateAx>
      <c:valAx>
        <c:axId val="1748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7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74.12</c:v>
                </c:pt>
                <c:pt idx="1">
                  <c:v>74.599999999999994</c:v>
                </c:pt>
                <c:pt idx="2">
                  <c:v>75.05</c:v>
                </c:pt>
                <c:pt idx="3">
                  <c:v>75.239999999999995</c:v>
                </c:pt>
                <c:pt idx="4">
                  <c:v>75.36</c:v>
                </c:pt>
              </c:numCache>
            </c:numRef>
          </c:val>
          <c:extLst xmlns:c16r2="http://schemas.microsoft.com/office/drawing/2015/06/chart">
            <c:ext xmlns:c16="http://schemas.microsoft.com/office/drawing/2014/chart" uri="{C3380CC4-5D6E-409C-BE32-E72D297353CC}">
              <c16:uniqueId val="{00000000-098A-4579-A5F6-5D0AF3548D12}"/>
            </c:ext>
          </c:extLst>
        </c:ser>
        <c:dLbls>
          <c:showLegendKey val="0"/>
          <c:showVal val="0"/>
          <c:showCatName val="0"/>
          <c:showSerName val="0"/>
          <c:showPercent val="0"/>
          <c:showBubbleSize val="0"/>
        </c:dLbls>
        <c:gapWidth val="150"/>
        <c:axId val="174873880"/>
        <c:axId val="1748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098A-4579-A5F6-5D0AF3548D12}"/>
            </c:ext>
          </c:extLst>
        </c:ser>
        <c:dLbls>
          <c:showLegendKey val="0"/>
          <c:showVal val="0"/>
          <c:showCatName val="0"/>
          <c:showSerName val="0"/>
          <c:showPercent val="0"/>
          <c:showBubbleSize val="0"/>
        </c:dLbls>
        <c:marker val="1"/>
        <c:smooth val="0"/>
        <c:axId val="174873880"/>
        <c:axId val="174874272"/>
      </c:lineChart>
      <c:dateAx>
        <c:axId val="174873880"/>
        <c:scaling>
          <c:orientation val="minMax"/>
        </c:scaling>
        <c:delete val="1"/>
        <c:axPos val="b"/>
        <c:numFmt formatCode="ge" sourceLinked="1"/>
        <c:majorTickMark val="none"/>
        <c:minorTickMark val="none"/>
        <c:tickLblPos val="none"/>
        <c:crossAx val="174874272"/>
        <c:crosses val="autoZero"/>
        <c:auto val="1"/>
        <c:lblOffset val="100"/>
        <c:baseTimeUnit val="years"/>
      </c:dateAx>
      <c:valAx>
        <c:axId val="1748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7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101.23</c:v>
                </c:pt>
                <c:pt idx="1">
                  <c:v>100.89</c:v>
                </c:pt>
                <c:pt idx="2">
                  <c:v>100.55</c:v>
                </c:pt>
                <c:pt idx="3">
                  <c:v>100.33</c:v>
                </c:pt>
                <c:pt idx="4">
                  <c:v>100.28</c:v>
                </c:pt>
              </c:numCache>
            </c:numRef>
          </c:val>
          <c:extLst xmlns:c16r2="http://schemas.microsoft.com/office/drawing/2015/06/chart">
            <c:ext xmlns:c16="http://schemas.microsoft.com/office/drawing/2014/chart" uri="{C3380CC4-5D6E-409C-BE32-E72D297353CC}">
              <c16:uniqueId val="{00000000-5E09-4F35-9524-86020DA94B08}"/>
            </c:ext>
          </c:extLst>
        </c:ser>
        <c:dLbls>
          <c:showLegendKey val="0"/>
          <c:showVal val="0"/>
          <c:showCatName val="0"/>
          <c:showSerName val="0"/>
          <c:showPercent val="0"/>
          <c:showBubbleSize val="0"/>
        </c:dLbls>
        <c:gapWidth val="150"/>
        <c:axId val="113943176"/>
        <c:axId val="17403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5E09-4F35-9524-86020DA94B08}"/>
            </c:ext>
          </c:extLst>
        </c:ser>
        <c:dLbls>
          <c:showLegendKey val="0"/>
          <c:showVal val="0"/>
          <c:showCatName val="0"/>
          <c:showSerName val="0"/>
          <c:showPercent val="0"/>
          <c:showBubbleSize val="0"/>
        </c:dLbls>
        <c:marker val="1"/>
        <c:smooth val="0"/>
        <c:axId val="113943176"/>
        <c:axId val="174032856"/>
      </c:lineChart>
      <c:dateAx>
        <c:axId val="113943176"/>
        <c:scaling>
          <c:orientation val="minMax"/>
        </c:scaling>
        <c:delete val="1"/>
        <c:axPos val="b"/>
        <c:numFmt formatCode="ge" sourceLinked="1"/>
        <c:majorTickMark val="none"/>
        <c:minorTickMark val="none"/>
        <c:tickLblPos val="none"/>
        <c:crossAx val="174032856"/>
        <c:crosses val="autoZero"/>
        <c:auto val="1"/>
        <c:lblOffset val="100"/>
        <c:baseTimeUnit val="years"/>
      </c:dateAx>
      <c:valAx>
        <c:axId val="17403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4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26.94</c:v>
                </c:pt>
                <c:pt idx="1">
                  <c:v>29.14</c:v>
                </c:pt>
                <c:pt idx="2">
                  <c:v>31.32</c:v>
                </c:pt>
                <c:pt idx="3">
                  <c:v>33.4</c:v>
                </c:pt>
                <c:pt idx="4">
                  <c:v>35.409999999999997</c:v>
                </c:pt>
              </c:numCache>
            </c:numRef>
          </c:val>
          <c:extLst xmlns:c16r2="http://schemas.microsoft.com/office/drawing/2015/06/chart">
            <c:ext xmlns:c16="http://schemas.microsoft.com/office/drawing/2014/chart" uri="{C3380CC4-5D6E-409C-BE32-E72D297353CC}">
              <c16:uniqueId val="{00000000-0DD0-4D1B-9E0B-AC29AE20A169}"/>
            </c:ext>
          </c:extLst>
        </c:ser>
        <c:dLbls>
          <c:showLegendKey val="0"/>
          <c:showVal val="0"/>
          <c:showCatName val="0"/>
          <c:showSerName val="0"/>
          <c:showPercent val="0"/>
          <c:showBubbleSize val="0"/>
        </c:dLbls>
        <c:gapWidth val="150"/>
        <c:axId val="174710224"/>
        <c:axId val="17465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0DD0-4D1B-9E0B-AC29AE20A169}"/>
            </c:ext>
          </c:extLst>
        </c:ser>
        <c:dLbls>
          <c:showLegendKey val="0"/>
          <c:showVal val="0"/>
          <c:showCatName val="0"/>
          <c:showSerName val="0"/>
          <c:showPercent val="0"/>
          <c:showBubbleSize val="0"/>
        </c:dLbls>
        <c:marker val="1"/>
        <c:smooth val="0"/>
        <c:axId val="174710224"/>
        <c:axId val="174659352"/>
      </c:lineChart>
      <c:dateAx>
        <c:axId val="174710224"/>
        <c:scaling>
          <c:orientation val="minMax"/>
        </c:scaling>
        <c:delete val="1"/>
        <c:axPos val="b"/>
        <c:numFmt formatCode="ge" sourceLinked="1"/>
        <c:majorTickMark val="none"/>
        <c:minorTickMark val="none"/>
        <c:tickLblPos val="none"/>
        <c:crossAx val="174659352"/>
        <c:crosses val="autoZero"/>
        <c:auto val="1"/>
        <c:lblOffset val="100"/>
        <c:baseTimeUnit val="years"/>
      </c:dateAx>
      <c:valAx>
        <c:axId val="17465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1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E8-4A8B-B835-30343F446EEE}"/>
            </c:ext>
          </c:extLst>
        </c:ser>
        <c:dLbls>
          <c:showLegendKey val="0"/>
          <c:showVal val="0"/>
          <c:showCatName val="0"/>
          <c:showSerName val="0"/>
          <c:showPercent val="0"/>
          <c:showBubbleSize val="0"/>
        </c:dLbls>
        <c:gapWidth val="150"/>
        <c:axId val="174646744"/>
        <c:axId val="17468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BE8-4A8B-B835-30343F446EEE}"/>
            </c:ext>
          </c:extLst>
        </c:ser>
        <c:dLbls>
          <c:showLegendKey val="0"/>
          <c:showVal val="0"/>
          <c:showCatName val="0"/>
          <c:showSerName val="0"/>
          <c:showPercent val="0"/>
          <c:showBubbleSize val="0"/>
        </c:dLbls>
        <c:marker val="1"/>
        <c:smooth val="0"/>
        <c:axId val="174646744"/>
        <c:axId val="174688224"/>
      </c:lineChart>
      <c:dateAx>
        <c:axId val="174646744"/>
        <c:scaling>
          <c:orientation val="minMax"/>
        </c:scaling>
        <c:delete val="1"/>
        <c:axPos val="b"/>
        <c:numFmt formatCode="ge" sourceLinked="1"/>
        <c:majorTickMark val="none"/>
        <c:minorTickMark val="none"/>
        <c:tickLblPos val="none"/>
        <c:crossAx val="174688224"/>
        <c:crosses val="autoZero"/>
        <c:auto val="1"/>
        <c:lblOffset val="100"/>
        <c:baseTimeUnit val="years"/>
      </c:dateAx>
      <c:valAx>
        <c:axId val="1746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4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5A-470F-9E07-BD0F343E1C40}"/>
            </c:ext>
          </c:extLst>
        </c:ser>
        <c:dLbls>
          <c:showLegendKey val="0"/>
          <c:showVal val="0"/>
          <c:showCatName val="0"/>
          <c:showSerName val="0"/>
          <c:showPercent val="0"/>
          <c:showBubbleSize val="0"/>
        </c:dLbls>
        <c:gapWidth val="150"/>
        <c:axId val="174454608"/>
        <c:axId val="17445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395A-470F-9E07-BD0F343E1C40}"/>
            </c:ext>
          </c:extLst>
        </c:ser>
        <c:dLbls>
          <c:showLegendKey val="0"/>
          <c:showVal val="0"/>
          <c:showCatName val="0"/>
          <c:showSerName val="0"/>
          <c:showPercent val="0"/>
          <c:showBubbleSize val="0"/>
        </c:dLbls>
        <c:marker val="1"/>
        <c:smooth val="0"/>
        <c:axId val="174454608"/>
        <c:axId val="174455000"/>
      </c:lineChart>
      <c:dateAx>
        <c:axId val="174454608"/>
        <c:scaling>
          <c:orientation val="minMax"/>
        </c:scaling>
        <c:delete val="1"/>
        <c:axPos val="b"/>
        <c:numFmt formatCode="ge" sourceLinked="1"/>
        <c:majorTickMark val="none"/>
        <c:minorTickMark val="none"/>
        <c:tickLblPos val="none"/>
        <c:crossAx val="174455000"/>
        <c:crosses val="autoZero"/>
        <c:auto val="1"/>
        <c:lblOffset val="100"/>
        <c:baseTimeUnit val="years"/>
      </c:dateAx>
      <c:valAx>
        <c:axId val="17445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5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41.65</c:v>
                </c:pt>
                <c:pt idx="1">
                  <c:v>40.770000000000003</c:v>
                </c:pt>
                <c:pt idx="2">
                  <c:v>38.21</c:v>
                </c:pt>
                <c:pt idx="3">
                  <c:v>39.619999999999997</c:v>
                </c:pt>
                <c:pt idx="4">
                  <c:v>40.78</c:v>
                </c:pt>
              </c:numCache>
            </c:numRef>
          </c:val>
          <c:extLst xmlns:c16r2="http://schemas.microsoft.com/office/drawing/2015/06/chart">
            <c:ext xmlns:c16="http://schemas.microsoft.com/office/drawing/2014/chart" uri="{C3380CC4-5D6E-409C-BE32-E72D297353CC}">
              <c16:uniqueId val="{00000000-BB76-4752-A05B-D76350F79D04}"/>
            </c:ext>
          </c:extLst>
        </c:ser>
        <c:dLbls>
          <c:showLegendKey val="0"/>
          <c:showVal val="0"/>
          <c:showCatName val="0"/>
          <c:showSerName val="0"/>
          <c:showPercent val="0"/>
          <c:showBubbleSize val="0"/>
        </c:dLbls>
        <c:gapWidth val="150"/>
        <c:axId val="174457352"/>
        <c:axId val="17445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BB76-4752-A05B-D76350F79D04}"/>
            </c:ext>
          </c:extLst>
        </c:ser>
        <c:dLbls>
          <c:showLegendKey val="0"/>
          <c:showVal val="0"/>
          <c:showCatName val="0"/>
          <c:showSerName val="0"/>
          <c:showPercent val="0"/>
          <c:showBubbleSize val="0"/>
        </c:dLbls>
        <c:marker val="1"/>
        <c:smooth val="0"/>
        <c:axId val="174457352"/>
        <c:axId val="174456960"/>
      </c:lineChart>
      <c:dateAx>
        <c:axId val="174457352"/>
        <c:scaling>
          <c:orientation val="minMax"/>
        </c:scaling>
        <c:delete val="1"/>
        <c:axPos val="b"/>
        <c:numFmt formatCode="ge" sourceLinked="1"/>
        <c:majorTickMark val="none"/>
        <c:minorTickMark val="none"/>
        <c:tickLblPos val="none"/>
        <c:crossAx val="174456960"/>
        <c:crosses val="autoZero"/>
        <c:auto val="1"/>
        <c:lblOffset val="100"/>
        <c:baseTimeUnit val="years"/>
      </c:dateAx>
      <c:valAx>
        <c:axId val="1744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5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119.46</c:v>
                </c:pt>
                <c:pt idx="1">
                  <c:v>555.94000000000005</c:v>
                </c:pt>
                <c:pt idx="2">
                  <c:v>26.43</c:v>
                </c:pt>
                <c:pt idx="3">
                  <c:v>618.16</c:v>
                </c:pt>
                <c:pt idx="4">
                  <c:v>703.84</c:v>
                </c:pt>
              </c:numCache>
            </c:numRef>
          </c:val>
          <c:extLst xmlns:c16r2="http://schemas.microsoft.com/office/drawing/2015/06/chart">
            <c:ext xmlns:c16="http://schemas.microsoft.com/office/drawing/2014/chart" uri="{C3380CC4-5D6E-409C-BE32-E72D297353CC}">
              <c16:uniqueId val="{00000000-CF19-4D91-90DD-AB84523A9B33}"/>
            </c:ext>
          </c:extLst>
        </c:ser>
        <c:dLbls>
          <c:showLegendKey val="0"/>
          <c:showVal val="0"/>
          <c:showCatName val="0"/>
          <c:showSerName val="0"/>
          <c:showPercent val="0"/>
          <c:showBubbleSize val="0"/>
        </c:dLbls>
        <c:gapWidth val="150"/>
        <c:axId val="174457744"/>
        <c:axId val="17445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F19-4D91-90DD-AB84523A9B33}"/>
            </c:ext>
          </c:extLst>
        </c:ser>
        <c:dLbls>
          <c:showLegendKey val="0"/>
          <c:showVal val="0"/>
          <c:showCatName val="0"/>
          <c:showSerName val="0"/>
          <c:showPercent val="0"/>
          <c:showBubbleSize val="0"/>
        </c:dLbls>
        <c:marker val="1"/>
        <c:smooth val="0"/>
        <c:axId val="174457744"/>
        <c:axId val="174458136"/>
      </c:lineChart>
      <c:dateAx>
        <c:axId val="174457744"/>
        <c:scaling>
          <c:orientation val="minMax"/>
        </c:scaling>
        <c:delete val="1"/>
        <c:axPos val="b"/>
        <c:numFmt formatCode="ge" sourceLinked="1"/>
        <c:majorTickMark val="none"/>
        <c:minorTickMark val="none"/>
        <c:tickLblPos val="none"/>
        <c:crossAx val="174458136"/>
        <c:crosses val="autoZero"/>
        <c:auto val="1"/>
        <c:lblOffset val="100"/>
        <c:baseTimeUnit val="years"/>
      </c:dateAx>
      <c:valAx>
        <c:axId val="17445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5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75.12</c:v>
                </c:pt>
                <c:pt idx="1">
                  <c:v>70.75</c:v>
                </c:pt>
                <c:pt idx="2">
                  <c:v>68.86</c:v>
                </c:pt>
                <c:pt idx="3">
                  <c:v>66.569999999999993</c:v>
                </c:pt>
                <c:pt idx="4">
                  <c:v>65.569999999999993</c:v>
                </c:pt>
              </c:numCache>
            </c:numRef>
          </c:val>
          <c:extLst xmlns:c16r2="http://schemas.microsoft.com/office/drawing/2015/06/chart">
            <c:ext xmlns:c16="http://schemas.microsoft.com/office/drawing/2014/chart" uri="{C3380CC4-5D6E-409C-BE32-E72D297353CC}">
              <c16:uniqueId val="{00000000-9AE4-43AD-9C49-C7F32B899A67}"/>
            </c:ext>
          </c:extLst>
        </c:ser>
        <c:dLbls>
          <c:showLegendKey val="0"/>
          <c:showVal val="0"/>
          <c:showCatName val="0"/>
          <c:showSerName val="0"/>
          <c:showPercent val="0"/>
          <c:showBubbleSize val="0"/>
        </c:dLbls>
        <c:gapWidth val="150"/>
        <c:axId val="174562328"/>
        <c:axId val="1745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9AE4-43AD-9C49-C7F32B899A67}"/>
            </c:ext>
          </c:extLst>
        </c:ser>
        <c:dLbls>
          <c:showLegendKey val="0"/>
          <c:showVal val="0"/>
          <c:showCatName val="0"/>
          <c:showSerName val="0"/>
          <c:showPercent val="0"/>
          <c:showBubbleSize val="0"/>
        </c:dLbls>
        <c:marker val="1"/>
        <c:smooth val="0"/>
        <c:axId val="174562328"/>
        <c:axId val="174562720"/>
      </c:lineChart>
      <c:dateAx>
        <c:axId val="174562328"/>
        <c:scaling>
          <c:orientation val="minMax"/>
        </c:scaling>
        <c:delete val="1"/>
        <c:axPos val="b"/>
        <c:numFmt formatCode="ge" sourceLinked="1"/>
        <c:majorTickMark val="none"/>
        <c:minorTickMark val="none"/>
        <c:tickLblPos val="none"/>
        <c:crossAx val="174562720"/>
        <c:crosses val="autoZero"/>
        <c:auto val="1"/>
        <c:lblOffset val="100"/>
        <c:baseTimeUnit val="years"/>
      </c:dateAx>
      <c:valAx>
        <c:axId val="1745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6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134.46</c:v>
                </c:pt>
                <c:pt idx="1">
                  <c:v>142.75</c:v>
                </c:pt>
                <c:pt idx="2">
                  <c:v>146.66999999999999</c:v>
                </c:pt>
                <c:pt idx="3">
                  <c:v>151.71</c:v>
                </c:pt>
                <c:pt idx="4">
                  <c:v>154.04</c:v>
                </c:pt>
              </c:numCache>
            </c:numRef>
          </c:val>
          <c:extLst xmlns:c16r2="http://schemas.microsoft.com/office/drawing/2015/06/chart">
            <c:ext xmlns:c16="http://schemas.microsoft.com/office/drawing/2014/chart" uri="{C3380CC4-5D6E-409C-BE32-E72D297353CC}">
              <c16:uniqueId val="{00000000-96C9-4F98-AB9B-4C3B42D582FE}"/>
            </c:ext>
          </c:extLst>
        </c:ser>
        <c:dLbls>
          <c:showLegendKey val="0"/>
          <c:showVal val="0"/>
          <c:showCatName val="0"/>
          <c:showSerName val="0"/>
          <c:showPercent val="0"/>
          <c:showBubbleSize val="0"/>
        </c:dLbls>
        <c:gapWidth val="150"/>
        <c:axId val="174563896"/>
        <c:axId val="1745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96C9-4F98-AB9B-4C3B42D582FE}"/>
            </c:ext>
          </c:extLst>
        </c:ser>
        <c:dLbls>
          <c:showLegendKey val="0"/>
          <c:showVal val="0"/>
          <c:showCatName val="0"/>
          <c:showSerName val="0"/>
          <c:showPercent val="0"/>
          <c:showBubbleSize val="0"/>
        </c:dLbls>
        <c:marker val="1"/>
        <c:smooth val="0"/>
        <c:axId val="174563896"/>
        <c:axId val="174564288"/>
      </c:lineChart>
      <c:dateAx>
        <c:axId val="174563896"/>
        <c:scaling>
          <c:orientation val="minMax"/>
        </c:scaling>
        <c:delete val="1"/>
        <c:axPos val="b"/>
        <c:numFmt formatCode="ge" sourceLinked="1"/>
        <c:majorTickMark val="none"/>
        <c:minorTickMark val="none"/>
        <c:tickLblPos val="none"/>
        <c:crossAx val="174564288"/>
        <c:crosses val="autoZero"/>
        <c:auto val="1"/>
        <c:lblOffset val="100"/>
        <c:baseTimeUnit val="years"/>
      </c:dateAx>
      <c:valAx>
        <c:axId val="1745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6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太田市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224635</v>
      </c>
      <c r="AM8" s="68"/>
      <c r="AN8" s="68"/>
      <c r="AO8" s="68"/>
      <c r="AP8" s="68"/>
      <c r="AQ8" s="68"/>
      <c r="AR8" s="68"/>
      <c r="AS8" s="68"/>
      <c r="AT8" s="67">
        <f>データ!T6</f>
        <v>175.54</v>
      </c>
      <c r="AU8" s="67"/>
      <c r="AV8" s="67"/>
      <c r="AW8" s="67"/>
      <c r="AX8" s="67"/>
      <c r="AY8" s="67"/>
      <c r="AZ8" s="67"/>
      <c r="BA8" s="67"/>
      <c r="BB8" s="67">
        <f>データ!U6</f>
        <v>1279.68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71.459999999999994</v>
      </c>
      <c r="J10" s="67"/>
      <c r="K10" s="67"/>
      <c r="L10" s="67"/>
      <c r="M10" s="67"/>
      <c r="N10" s="67"/>
      <c r="O10" s="67"/>
      <c r="P10" s="67">
        <f>データ!P6</f>
        <v>7.42</v>
      </c>
      <c r="Q10" s="67"/>
      <c r="R10" s="67"/>
      <c r="S10" s="67"/>
      <c r="T10" s="67"/>
      <c r="U10" s="67"/>
      <c r="V10" s="67"/>
      <c r="W10" s="67">
        <f>データ!Q6</f>
        <v>94.08</v>
      </c>
      <c r="X10" s="67"/>
      <c r="Y10" s="67"/>
      <c r="Z10" s="67"/>
      <c r="AA10" s="67"/>
      <c r="AB10" s="67"/>
      <c r="AC10" s="67"/>
      <c r="AD10" s="68">
        <f>データ!R6</f>
        <v>2182</v>
      </c>
      <c r="AE10" s="68"/>
      <c r="AF10" s="68"/>
      <c r="AG10" s="68"/>
      <c r="AH10" s="68"/>
      <c r="AI10" s="68"/>
      <c r="AJ10" s="68"/>
      <c r="AK10" s="2"/>
      <c r="AL10" s="68">
        <f>データ!V6</f>
        <v>16650</v>
      </c>
      <c r="AM10" s="68"/>
      <c r="AN10" s="68"/>
      <c r="AO10" s="68"/>
      <c r="AP10" s="68"/>
      <c r="AQ10" s="68"/>
      <c r="AR10" s="68"/>
      <c r="AS10" s="68"/>
      <c r="AT10" s="67">
        <f>データ!W6</f>
        <v>10.220000000000001</v>
      </c>
      <c r="AU10" s="67"/>
      <c r="AV10" s="67"/>
      <c r="AW10" s="67"/>
      <c r="AX10" s="67"/>
      <c r="AY10" s="67"/>
      <c r="AZ10" s="67"/>
      <c r="BA10" s="67"/>
      <c r="BB10" s="67">
        <f>データ!X6</f>
        <v>1629.16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JuVIUbIj4RAc0Fwyy+54V+Gp4WE3QWJaR1s+dFdm9Hj+so1vsF9EJdwZwLvHqGiqxfa23o5EZuQveUkiWoku9A==" saltValue="WjY1cP+mUNz2g+7wf3jn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102059</v>
      </c>
      <c r="D6" s="33">
        <f t="shared" si="3"/>
        <v>46</v>
      </c>
      <c r="E6" s="33">
        <f t="shared" si="3"/>
        <v>17</v>
      </c>
      <c r="F6" s="33">
        <f t="shared" si="3"/>
        <v>5</v>
      </c>
      <c r="G6" s="33">
        <f t="shared" si="3"/>
        <v>0</v>
      </c>
      <c r="H6" s="33" t="str">
        <f t="shared" si="3"/>
        <v>群馬県　太田市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71.459999999999994</v>
      </c>
      <c r="P6" s="34">
        <f t="shared" si="3"/>
        <v>7.42</v>
      </c>
      <c r="Q6" s="34">
        <f t="shared" si="3"/>
        <v>94.08</v>
      </c>
      <c r="R6" s="34">
        <f t="shared" si="3"/>
        <v>2182</v>
      </c>
      <c r="S6" s="34">
        <f t="shared" si="3"/>
        <v>224635</v>
      </c>
      <c r="T6" s="34">
        <f t="shared" si="3"/>
        <v>175.54</v>
      </c>
      <c r="U6" s="34">
        <f t="shared" si="3"/>
        <v>1279.68</v>
      </c>
      <c r="V6" s="34">
        <f t="shared" si="3"/>
        <v>16650</v>
      </c>
      <c r="W6" s="34">
        <f t="shared" si="3"/>
        <v>10.220000000000001</v>
      </c>
      <c r="X6" s="34">
        <f t="shared" si="3"/>
        <v>1629.16</v>
      </c>
      <c r="Y6" s="35">
        <f>IF(Y7="",NA(),Y7)</f>
        <v>101.23</v>
      </c>
      <c r="Z6" s="35">
        <f t="shared" ref="Z6:AH6" si="4">IF(Z7="",NA(),Z7)</f>
        <v>100.89</v>
      </c>
      <c r="AA6" s="35">
        <f t="shared" si="4"/>
        <v>100.55</v>
      </c>
      <c r="AB6" s="35">
        <f t="shared" si="4"/>
        <v>100.33</v>
      </c>
      <c r="AC6" s="35">
        <f t="shared" si="4"/>
        <v>100.28</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41.65</v>
      </c>
      <c r="AV6" s="35">
        <f t="shared" ref="AV6:BD6" si="6">IF(AV7="",NA(),AV7)</f>
        <v>40.770000000000003</v>
      </c>
      <c r="AW6" s="35">
        <f t="shared" si="6"/>
        <v>38.21</v>
      </c>
      <c r="AX6" s="35">
        <f t="shared" si="6"/>
        <v>39.619999999999997</v>
      </c>
      <c r="AY6" s="35">
        <f t="shared" si="6"/>
        <v>40.78</v>
      </c>
      <c r="AZ6" s="35">
        <f t="shared" si="6"/>
        <v>33.03</v>
      </c>
      <c r="BA6" s="35">
        <f t="shared" si="6"/>
        <v>29.45</v>
      </c>
      <c r="BB6" s="35">
        <f t="shared" si="6"/>
        <v>31.84</v>
      </c>
      <c r="BC6" s="35">
        <f t="shared" si="6"/>
        <v>29.91</v>
      </c>
      <c r="BD6" s="35">
        <f t="shared" si="6"/>
        <v>29.54</v>
      </c>
      <c r="BE6" s="34" t="str">
        <f>IF(BE7="","",IF(BE7="-","【-】","【"&amp;SUBSTITUTE(TEXT(BE7,"#,##0.00"),"-","△")&amp;"】"))</f>
        <v>【34.27】</v>
      </c>
      <c r="BF6" s="35">
        <f>IF(BF7="",NA(),BF7)</f>
        <v>119.46</v>
      </c>
      <c r="BG6" s="35">
        <f t="shared" ref="BG6:BO6" si="7">IF(BG7="",NA(),BG7)</f>
        <v>555.94000000000005</v>
      </c>
      <c r="BH6" s="35">
        <f t="shared" si="7"/>
        <v>26.43</v>
      </c>
      <c r="BI6" s="35">
        <f t="shared" si="7"/>
        <v>618.16</v>
      </c>
      <c r="BJ6" s="35">
        <f t="shared" si="7"/>
        <v>703.84</v>
      </c>
      <c r="BK6" s="35">
        <f t="shared" si="7"/>
        <v>1044.8</v>
      </c>
      <c r="BL6" s="35">
        <f t="shared" si="7"/>
        <v>1081.8</v>
      </c>
      <c r="BM6" s="35">
        <f t="shared" si="7"/>
        <v>974.93</v>
      </c>
      <c r="BN6" s="35">
        <f t="shared" si="7"/>
        <v>855.8</v>
      </c>
      <c r="BO6" s="35">
        <f t="shared" si="7"/>
        <v>789.46</v>
      </c>
      <c r="BP6" s="34" t="str">
        <f>IF(BP7="","",IF(BP7="-","【-】","【"&amp;SUBSTITUTE(TEXT(BP7,"#,##0.00"),"-","△")&amp;"】"))</f>
        <v>【747.76】</v>
      </c>
      <c r="BQ6" s="35">
        <f>IF(BQ7="",NA(),BQ7)</f>
        <v>75.12</v>
      </c>
      <c r="BR6" s="35">
        <f t="shared" ref="BR6:BZ6" si="8">IF(BR7="",NA(),BR7)</f>
        <v>70.75</v>
      </c>
      <c r="BS6" s="35">
        <f t="shared" si="8"/>
        <v>68.86</v>
      </c>
      <c r="BT6" s="35">
        <f t="shared" si="8"/>
        <v>66.569999999999993</v>
      </c>
      <c r="BU6" s="35">
        <f t="shared" si="8"/>
        <v>65.569999999999993</v>
      </c>
      <c r="BV6" s="35">
        <f t="shared" si="8"/>
        <v>50.82</v>
      </c>
      <c r="BW6" s="35">
        <f t="shared" si="8"/>
        <v>52.19</v>
      </c>
      <c r="BX6" s="35">
        <f t="shared" si="8"/>
        <v>55.32</v>
      </c>
      <c r="BY6" s="35">
        <f t="shared" si="8"/>
        <v>59.8</v>
      </c>
      <c r="BZ6" s="35">
        <f t="shared" si="8"/>
        <v>57.77</v>
      </c>
      <c r="CA6" s="34" t="str">
        <f>IF(CA7="","",IF(CA7="-","【-】","【"&amp;SUBSTITUTE(TEXT(CA7,"#,##0.00"),"-","△")&amp;"】"))</f>
        <v>【59.51】</v>
      </c>
      <c r="CB6" s="35">
        <f>IF(CB7="",NA(),CB7)</f>
        <v>134.46</v>
      </c>
      <c r="CC6" s="35">
        <f t="shared" ref="CC6:CK6" si="9">IF(CC7="",NA(),CC7)</f>
        <v>142.75</v>
      </c>
      <c r="CD6" s="35">
        <f t="shared" si="9"/>
        <v>146.66999999999999</v>
      </c>
      <c r="CE6" s="35">
        <f t="shared" si="9"/>
        <v>151.71</v>
      </c>
      <c r="CF6" s="35">
        <f t="shared" si="9"/>
        <v>154.04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62.47</v>
      </c>
      <c r="CN6" s="35">
        <f t="shared" ref="CN6:CV6" si="10">IF(CN7="",NA(),CN7)</f>
        <v>64.069999999999993</v>
      </c>
      <c r="CO6" s="35">
        <f t="shared" si="10"/>
        <v>60.92</v>
      </c>
      <c r="CP6" s="35">
        <f t="shared" si="10"/>
        <v>62.07</v>
      </c>
      <c r="CQ6" s="35">
        <f t="shared" si="10"/>
        <v>58.72</v>
      </c>
      <c r="CR6" s="35">
        <f t="shared" si="10"/>
        <v>53.24</v>
      </c>
      <c r="CS6" s="35">
        <f t="shared" si="10"/>
        <v>52.31</v>
      </c>
      <c r="CT6" s="35">
        <f t="shared" si="10"/>
        <v>60.65</v>
      </c>
      <c r="CU6" s="35">
        <f t="shared" si="10"/>
        <v>51.75</v>
      </c>
      <c r="CV6" s="35">
        <f t="shared" si="10"/>
        <v>50.68</v>
      </c>
      <c r="CW6" s="34" t="str">
        <f>IF(CW7="","",IF(CW7="-","【-】","【"&amp;SUBSTITUTE(TEXT(CW7,"#,##0.00"),"-","△")&amp;"】"))</f>
        <v>【52.23】</v>
      </c>
      <c r="CX6" s="35">
        <f>IF(CX7="",NA(),CX7)</f>
        <v>74.12</v>
      </c>
      <c r="CY6" s="35">
        <f t="shared" ref="CY6:DG6" si="11">IF(CY7="",NA(),CY7)</f>
        <v>74.599999999999994</v>
      </c>
      <c r="CZ6" s="35">
        <f t="shared" si="11"/>
        <v>75.05</v>
      </c>
      <c r="DA6" s="35">
        <f t="shared" si="11"/>
        <v>75.239999999999995</v>
      </c>
      <c r="DB6" s="35">
        <f t="shared" si="11"/>
        <v>75.36</v>
      </c>
      <c r="DC6" s="35">
        <f t="shared" si="11"/>
        <v>84.07</v>
      </c>
      <c r="DD6" s="35">
        <f t="shared" si="11"/>
        <v>84.32</v>
      </c>
      <c r="DE6" s="35">
        <f t="shared" si="11"/>
        <v>84.58</v>
      </c>
      <c r="DF6" s="35">
        <f t="shared" si="11"/>
        <v>84.84</v>
      </c>
      <c r="DG6" s="35">
        <f t="shared" si="11"/>
        <v>84.86</v>
      </c>
      <c r="DH6" s="34" t="str">
        <f>IF(DH7="","",IF(DH7="-","【-】","【"&amp;SUBSTITUTE(TEXT(DH7,"#,##0.00"),"-","△")&amp;"】"))</f>
        <v>【85.82】</v>
      </c>
      <c r="DI6" s="35">
        <f>IF(DI7="",NA(),DI7)</f>
        <v>26.94</v>
      </c>
      <c r="DJ6" s="35">
        <f t="shared" ref="DJ6:DR6" si="12">IF(DJ7="",NA(),DJ7)</f>
        <v>29.14</v>
      </c>
      <c r="DK6" s="35">
        <f t="shared" si="12"/>
        <v>31.32</v>
      </c>
      <c r="DL6" s="35">
        <f t="shared" si="12"/>
        <v>33.4</v>
      </c>
      <c r="DM6" s="35">
        <f t="shared" si="12"/>
        <v>35.409999999999997</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5">
        <f t="shared" ref="EF6:EN6" si="14">IF(EF7="",NA(),EF7)</f>
        <v>0.01</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102059</v>
      </c>
      <c r="D7" s="37">
        <v>46</v>
      </c>
      <c r="E7" s="37">
        <v>17</v>
      </c>
      <c r="F7" s="37">
        <v>5</v>
      </c>
      <c r="G7" s="37">
        <v>0</v>
      </c>
      <c r="H7" s="37" t="s">
        <v>96</v>
      </c>
      <c r="I7" s="37" t="s">
        <v>97</v>
      </c>
      <c r="J7" s="37" t="s">
        <v>98</v>
      </c>
      <c r="K7" s="37" t="s">
        <v>99</v>
      </c>
      <c r="L7" s="37" t="s">
        <v>100</v>
      </c>
      <c r="M7" s="37" t="s">
        <v>101</v>
      </c>
      <c r="N7" s="38" t="s">
        <v>102</v>
      </c>
      <c r="O7" s="38">
        <v>71.459999999999994</v>
      </c>
      <c r="P7" s="38">
        <v>7.42</v>
      </c>
      <c r="Q7" s="38">
        <v>94.08</v>
      </c>
      <c r="R7" s="38">
        <v>2182</v>
      </c>
      <c r="S7" s="38">
        <v>224635</v>
      </c>
      <c r="T7" s="38">
        <v>175.54</v>
      </c>
      <c r="U7" s="38">
        <v>1279.68</v>
      </c>
      <c r="V7" s="38">
        <v>16650</v>
      </c>
      <c r="W7" s="38">
        <v>10.220000000000001</v>
      </c>
      <c r="X7" s="38">
        <v>1629.16</v>
      </c>
      <c r="Y7" s="38">
        <v>101.23</v>
      </c>
      <c r="Z7" s="38">
        <v>100.89</v>
      </c>
      <c r="AA7" s="38">
        <v>100.55</v>
      </c>
      <c r="AB7" s="38">
        <v>100.33</v>
      </c>
      <c r="AC7" s="38">
        <v>100.28</v>
      </c>
      <c r="AD7" s="38">
        <v>97.53</v>
      </c>
      <c r="AE7" s="38">
        <v>99.64</v>
      </c>
      <c r="AF7" s="38">
        <v>99.66</v>
      </c>
      <c r="AG7" s="38">
        <v>100.95</v>
      </c>
      <c r="AH7" s="38">
        <v>101.77</v>
      </c>
      <c r="AI7" s="38">
        <v>101.6</v>
      </c>
      <c r="AJ7" s="38">
        <v>0</v>
      </c>
      <c r="AK7" s="38">
        <v>0</v>
      </c>
      <c r="AL7" s="38">
        <v>0</v>
      </c>
      <c r="AM7" s="38">
        <v>0</v>
      </c>
      <c r="AN7" s="38">
        <v>0</v>
      </c>
      <c r="AO7" s="38">
        <v>223.09</v>
      </c>
      <c r="AP7" s="38">
        <v>214.61</v>
      </c>
      <c r="AQ7" s="38">
        <v>225.39</v>
      </c>
      <c r="AR7" s="38">
        <v>224.04</v>
      </c>
      <c r="AS7" s="38">
        <v>227.4</v>
      </c>
      <c r="AT7" s="38">
        <v>195.44</v>
      </c>
      <c r="AU7" s="38">
        <v>41.65</v>
      </c>
      <c r="AV7" s="38">
        <v>40.770000000000003</v>
      </c>
      <c r="AW7" s="38">
        <v>38.21</v>
      </c>
      <c r="AX7" s="38">
        <v>39.619999999999997</v>
      </c>
      <c r="AY7" s="38">
        <v>40.78</v>
      </c>
      <c r="AZ7" s="38">
        <v>33.03</v>
      </c>
      <c r="BA7" s="38">
        <v>29.45</v>
      </c>
      <c r="BB7" s="38">
        <v>31.84</v>
      </c>
      <c r="BC7" s="38">
        <v>29.91</v>
      </c>
      <c r="BD7" s="38">
        <v>29.54</v>
      </c>
      <c r="BE7" s="38">
        <v>34.270000000000003</v>
      </c>
      <c r="BF7" s="38">
        <v>119.46</v>
      </c>
      <c r="BG7" s="38">
        <v>555.94000000000005</v>
      </c>
      <c r="BH7" s="38">
        <v>26.43</v>
      </c>
      <c r="BI7" s="38">
        <v>618.16</v>
      </c>
      <c r="BJ7" s="38">
        <v>703.84</v>
      </c>
      <c r="BK7" s="38">
        <v>1044.8</v>
      </c>
      <c r="BL7" s="38">
        <v>1081.8</v>
      </c>
      <c r="BM7" s="38">
        <v>974.93</v>
      </c>
      <c r="BN7" s="38">
        <v>855.8</v>
      </c>
      <c r="BO7" s="38">
        <v>789.46</v>
      </c>
      <c r="BP7" s="38">
        <v>747.76</v>
      </c>
      <c r="BQ7" s="38">
        <v>75.12</v>
      </c>
      <c r="BR7" s="38">
        <v>70.75</v>
      </c>
      <c r="BS7" s="38">
        <v>68.86</v>
      </c>
      <c r="BT7" s="38">
        <v>66.569999999999993</v>
      </c>
      <c r="BU7" s="38">
        <v>65.569999999999993</v>
      </c>
      <c r="BV7" s="38">
        <v>50.82</v>
      </c>
      <c r="BW7" s="38">
        <v>52.19</v>
      </c>
      <c r="BX7" s="38">
        <v>55.32</v>
      </c>
      <c r="BY7" s="38">
        <v>59.8</v>
      </c>
      <c r="BZ7" s="38">
        <v>57.77</v>
      </c>
      <c r="CA7" s="38">
        <v>59.51</v>
      </c>
      <c r="CB7" s="38">
        <v>134.46</v>
      </c>
      <c r="CC7" s="38">
        <v>142.75</v>
      </c>
      <c r="CD7" s="38">
        <v>146.66999999999999</v>
      </c>
      <c r="CE7" s="38">
        <v>151.71</v>
      </c>
      <c r="CF7" s="38">
        <v>154.04</v>
      </c>
      <c r="CG7" s="38">
        <v>300.52</v>
      </c>
      <c r="CH7" s="38">
        <v>296.14</v>
      </c>
      <c r="CI7" s="38">
        <v>283.17</v>
      </c>
      <c r="CJ7" s="38">
        <v>263.76</v>
      </c>
      <c r="CK7" s="38">
        <v>274.35000000000002</v>
      </c>
      <c r="CL7" s="38">
        <v>261.45999999999998</v>
      </c>
      <c r="CM7" s="38">
        <v>62.47</v>
      </c>
      <c r="CN7" s="38">
        <v>64.069999999999993</v>
      </c>
      <c r="CO7" s="38">
        <v>60.92</v>
      </c>
      <c r="CP7" s="38">
        <v>62.07</v>
      </c>
      <c r="CQ7" s="38">
        <v>58.72</v>
      </c>
      <c r="CR7" s="38">
        <v>53.24</v>
      </c>
      <c r="CS7" s="38">
        <v>52.31</v>
      </c>
      <c r="CT7" s="38">
        <v>60.65</v>
      </c>
      <c r="CU7" s="38">
        <v>51.75</v>
      </c>
      <c r="CV7" s="38">
        <v>50.68</v>
      </c>
      <c r="CW7" s="38">
        <v>52.23</v>
      </c>
      <c r="CX7" s="38">
        <v>74.12</v>
      </c>
      <c r="CY7" s="38">
        <v>74.599999999999994</v>
      </c>
      <c r="CZ7" s="38">
        <v>75.05</v>
      </c>
      <c r="DA7" s="38">
        <v>75.239999999999995</v>
      </c>
      <c r="DB7" s="38">
        <v>75.36</v>
      </c>
      <c r="DC7" s="38">
        <v>84.07</v>
      </c>
      <c r="DD7" s="38">
        <v>84.32</v>
      </c>
      <c r="DE7" s="38">
        <v>84.58</v>
      </c>
      <c r="DF7" s="38">
        <v>84.84</v>
      </c>
      <c r="DG7" s="38">
        <v>84.86</v>
      </c>
      <c r="DH7" s="38">
        <v>85.82</v>
      </c>
      <c r="DI7" s="38">
        <v>26.94</v>
      </c>
      <c r="DJ7" s="38">
        <v>29.14</v>
      </c>
      <c r="DK7" s="38">
        <v>31.32</v>
      </c>
      <c r="DL7" s="38">
        <v>33.4</v>
      </c>
      <c r="DM7" s="38">
        <v>35.409999999999997</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0.01</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2020-02-12T02:09:22Z</cp:lastPrinted>
  <dcterms:created xsi:type="dcterms:W3CDTF">2019-12-05T04:53:05Z</dcterms:created>
  <dcterms:modified xsi:type="dcterms:W3CDTF">2020-02-12T02:09:29Z</dcterms:modified>
  <cp:category/>
</cp:coreProperties>
</file>