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9 藤岡市\"/>
    </mc:Choice>
  </mc:AlternateContent>
  <workbookProtection workbookAlgorithmName="SHA-512" workbookHashValue="k5/aRUPshEDzs7+yVfslWfMi3j9acXS9DVPtGQrXAxyxGZ0P/iJKYywJe+zfhPeN6CFmAAsYZoCsa1jwrODvYw==" workbookSaltValue="nv/K66mf9TEqQrIgBmoc7w==" workbookSpinCount="100000" lockStructure="1"/>
  <bookViews>
    <workbookView xWindow="0" yWindow="0" windowWidth="19200" windowHeight="135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HM78" i="4"/>
  <c r="FL54" i="4"/>
  <c r="FL32" i="4"/>
  <c r="MN32" i="4"/>
  <c r="CS78" i="4"/>
  <c r="BX54" i="4"/>
  <c r="BX32" i="4"/>
  <c r="C11" i="5"/>
  <c r="D11" i="5"/>
  <c r="E11" i="5"/>
  <c r="B11" i="5"/>
  <c r="HG54" i="4" l="1"/>
  <c r="FH78" i="4"/>
  <c r="DS54" i="4"/>
  <c r="DS32" i="4"/>
  <c r="HG32" i="4"/>
  <c r="AN78" i="4"/>
  <c r="AE54" i="4"/>
  <c r="AE32" i="4"/>
  <c r="KU54" i="4"/>
  <c r="KU32" i="4"/>
  <c r="KC78" i="4"/>
  <c r="JJ78" i="4"/>
  <c r="GR54" i="4"/>
  <c r="GR32" i="4"/>
  <c r="EO78" i="4"/>
  <c r="DD54" i="4"/>
  <c r="DD32" i="4"/>
  <c r="P32" i="4"/>
  <c r="U78" i="4"/>
  <c r="P54" i="4"/>
  <c r="KF54" i="4"/>
  <c r="KF32" i="4"/>
  <c r="LY54" i="4"/>
  <c r="LY32" i="4"/>
  <c r="LO78" i="4"/>
  <c r="IK54" i="4"/>
  <c r="IK32" i="4"/>
  <c r="BZ78" i="4"/>
  <c r="GT78" i="4"/>
  <c r="EW54" i="4"/>
  <c r="EW32" i="4"/>
  <c r="BI54" i="4"/>
  <c r="BI32" i="4"/>
  <c r="GA78" i="4"/>
  <c r="BG78" i="4"/>
  <c r="AT54" i="4"/>
  <c r="AT32" i="4"/>
  <c r="EH32" i="4"/>
  <c r="LJ54" i="4"/>
  <c r="LJ32" i="4"/>
  <c r="HV32" i="4"/>
  <c r="EH54" i="4"/>
  <c r="KV78" i="4"/>
  <c r="HV54" i="4"/>
</calcChain>
</file>

<file path=xl/sharedStrings.xml><?xml version="1.0" encoding="utf-8"?>
<sst xmlns="http://schemas.openxmlformats.org/spreadsheetml/2006/main" count="320" uniqueCount="185">
  <si>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</si>
  <si>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</si>
  <si>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</si>
  <si>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</si>
  <si>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</si>
  <si>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</si>
  <si>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</si>
  <si>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</si>
  <si>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</si>
  <si>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</si>
  <si>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</si>
  <si>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</si>
  <si>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</si>
  <si>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</si>
  <si>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</si>
  <si>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</si>
  <si>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</si>
  <si>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</si>
  <si>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</si>
  <si>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</si>
  <si>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</si>
  <si>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</si>
  <si>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</si>
  <si>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</si>
  <si>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</si>
  <si>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</si>
  <si>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</si>
  <si>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</si>
  <si>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</si>
  <si>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</si>
  <si>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</si>
  <si>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</si>
  <si>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</si>
  <si>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</si>
  <si>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</si>
  <si>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</si>
  <si>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</si>
  <si>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</si>
  <si>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</si>
  <si>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</si>
  <si>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</si>
  <si>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</si>
  <si>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</si>
  <si>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</si>
  <si>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</si>
  <si>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</si>
  <si>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</si>
  <si>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</si>
  <si>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</si>
  <si>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</si>
  <si>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</si>
  <si>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</si>
  <si>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</si>
  <si>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</si>
  <si>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</si>
  <si>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</si>
  <si>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</si>
  <si>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</si>
  <si>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</si>
  <si>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</si>
  <si>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</si>
  <si>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</si>
  <si>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</si>
  <si>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</si>
  <si>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</si>
  <si>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</si>
  <si>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</si>
  <si>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</si>
  <si>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</si>
  <si>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</si>
  <si>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</si>
  <si>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</si>
  <si>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</si>
  <si>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</si>
  <si>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</si>
  <si>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</si>
  <si>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</si>
  <si>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</si>
  <si>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</si>
  <si>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</si>
  <si>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</si>
  <si>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</si>
  <si>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</si>
  <si>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</si>
  <si>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</si>
  <si>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</si>
  <si>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</si>
  <si>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</si>
  <si>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</si>
  <si>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</si>
  <si>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</si>
  <si>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</si>
  <si>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</si>
  <si>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</si>
  <si>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</si>
  <si>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</si>
  <si>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</si>
  <si>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</si>
  <si>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</si>
  <si>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</si>
  <si>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</si>
  <si>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</si>
  <si>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</si>
  <si>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</si>
  <si>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</si>
  <si>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</si>
  <si>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</si>
  <si>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</si>
  <si>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</si>
  <si>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</si>
  <si>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</si>
  <si>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</si>
  <si>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</si>
  <si>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</si>
  <si>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</si>
  <si>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</si>
  <si>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</si>
  <si>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</si>
  <si>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</si>
  <si>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</si>
  <si>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</si>
  <si>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</si>
  <si>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</si>
  <si>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</si>
  <si>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</si>
  <si>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</si>
  <si>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</si>
  <si>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</si>
  <si>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</si>
  <si>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</si>
  <si>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</si>
  <si>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</si>
  <si>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</si>
  <si>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</si>
  <si>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</si>
  <si>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</si>
  <si>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</si>
  <si>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</si>
  <si>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</si>
  <si>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</si>
  <si>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</si>
  <si>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</si>
  <si>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</si>
  <si>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</si>
  <si>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</si>
  <si>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</si>
  <si>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</si>
  <si>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</si>
  <si>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</si>
  <si>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</si>
  <si>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</si>
  <si>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</si>
  <si>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</si>
  <si>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</si>
  <si>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</si>
  <si>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</si>
  <si>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</si>
  <si>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</si>
  <si>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</si>
  <si>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</si>
  <si>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</si>
  <si>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</si>
  <si>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</si>
  <si>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藤岡市</t>
  </si>
  <si>
    <t>藤岡市国民健康保険鬼石病院</t>
  </si>
  <si>
    <t>当然財務</t>
  </si>
  <si>
    <t>病院事業</t>
  </si>
  <si>
    <t>一般病院</t>
  </si>
  <si>
    <t>50床以上～100床未満</t>
  </si>
  <si>
    <t>非設置</t>
  </si>
  <si>
    <t>直営</t>
  </si>
  <si>
    <t>ド</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</si>
  <si>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</si>
  <si>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</si>
  <si>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</si>
  <si>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</si>
  <si>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</si>
  <si>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</si>
  <si>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</si>
  <si>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</si>
  <si>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</si>
  <si>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この地域は少子高齢化と過疎化の進む中山間地域であり、民間医療機関の立地が困難な場所であるため、地域唯一の病院として、外来診療・入院の受け入れとともに、各種健診や予防接種、救急医療体制の確保などを行い、地域医療を維持している。</t>
    <rPh sb="3" eb="5">
      <t>チイキ</t>
    </rPh>
    <rPh sb="6" eb="8">
      <t>ショウシ</t>
    </rPh>
    <rPh sb="8" eb="11">
      <t>コウレイカ</t>
    </rPh>
    <rPh sb="12" eb="15">
      <t>カソカ</t>
    </rPh>
    <rPh sb="16" eb="17">
      <t>スス</t>
    </rPh>
    <rPh sb="18" eb="19">
      <t>チュウ</t>
    </rPh>
    <rPh sb="19" eb="21">
      <t>サンカン</t>
    </rPh>
    <rPh sb="21" eb="23">
      <t>チイキ</t>
    </rPh>
    <rPh sb="27" eb="29">
      <t>ミンカン</t>
    </rPh>
    <rPh sb="29" eb="31">
      <t>イリョウ</t>
    </rPh>
    <rPh sb="31" eb="33">
      <t>キカン</t>
    </rPh>
    <rPh sb="34" eb="36">
      <t>リッチ</t>
    </rPh>
    <rPh sb="37" eb="39">
      <t>コンナン</t>
    </rPh>
    <rPh sb="40" eb="42">
      <t>バショ</t>
    </rPh>
    <rPh sb="48" eb="50">
      <t>チイキ</t>
    </rPh>
    <rPh sb="50" eb="52">
      <t>ユイイツ</t>
    </rPh>
    <rPh sb="53" eb="55">
      <t>ビョウイン</t>
    </rPh>
    <rPh sb="59" eb="61">
      <t>ガイライ</t>
    </rPh>
    <rPh sb="61" eb="63">
      <t>シンリョウ</t>
    </rPh>
    <rPh sb="64" eb="66">
      <t>ニュウイン</t>
    </rPh>
    <rPh sb="67" eb="68">
      <t>ウ</t>
    </rPh>
    <rPh sb="69" eb="70">
      <t>イ</t>
    </rPh>
    <rPh sb="76" eb="78">
      <t>カクシュ</t>
    </rPh>
    <rPh sb="78" eb="80">
      <t>ケンシン</t>
    </rPh>
    <rPh sb="81" eb="83">
      <t>ヨボウ</t>
    </rPh>
    <rPh sb="83" eb="85">
      <t>セッシュ</t>
    </rPh>
    <rPh sb="86" eb="88">
      <t>キュウキュウ</t>
    </rPh>
    <rPh sb="88" eb="90">
      <t>イリョウ</t>
    </rPh>
    <rPh sb="90" eb="92">
      <t>タイセイ</t>
    </rPh>
    <rPh sb="93" eb="95">
      <t>カクホ</t>
    </rPh>
    <rPh sb="98" eb="99">
      <t>オコナ</t>
    </rPh>
    <rPh sb="101" eb="103">
      <t>チイキ</t>
    </rPh>
    <rPh sb="103" eb="105">
      <t>イリョウ</t>
    </rPh>
    <rPh sb="106" eb="108">
      <t>イジ</t>
    </rPh>
    <phoneticPr fontId="5"/>
  </si>
  <si>
    <t xml:space="preserve">①経常収支比率：10年ぶりに黒字計上となり101％と前年より6.3ポイント増加した。増加した要因としては、入院・外来収益増により医業収益が増えたこと、一般会計からの補助額の増加、起債利息支払い減等が挙げられる。しかし依然として厳しい状況であるため収入増加策を検討していく必要がある。
②医業収支比率：各平均値を上回っている。前年度に比べ8.3ポイント上昇した。受入患者数が増加し、入院収益及び外来収益が前年より増加したことが要因である。
③累積欠損金比率：入院収益増により黒字計上になり前年より減少となった。
④病床利用率：前年より3.6人増え全国平均や類似病院の平均と比較しても高い水準を維持しており、健全性を確保している。
⑤入院患者１人１日当たり収益：一般病棟では「地域包括ケア病棟入院料」を、療養病棟でも包括算定を採用しており、当院は包括算定による方式のほうが安定した収益が確保できると判断している。前年より1,642円増加した。
⑥外来患者１人１日当たり収益：各平均値を下回っているが前年度より349円の微増となっている。定期的に検査を実施し、収入増となるよう改善を図りたい。
⑦職員給与費対医業収益比率：類似病院の平均値とほぼ同じだが、勤続年数の長い職員が多く定期昇給による上昇が止まらない状況である。世代交代を図るべく検討を行う必要がある。
⑧材料費対医業収益比率：各平均値を下回っており、健全性・効率性を維持している。
</t>
    <rPh sb="1" eb="3">
      <t>ケイジョウ</t>
    </rPh>
    <rPh sb="3" eb="5">
      <t>シュウシ</t>
    </rPh>
    <rPh sb="5" eb="7">
      <t>ヒリツ</t>
    </rPh>
    <rPh sb="10" eb="11">
      <t>ネン</t>
    </rPh>
    <rPh sb="14" eb="16">
      <t>クロジ</t>
    </rPh>
    <rPh sb="16" eb="18">
      <t>ケイジョウ</t>
    </rPh>
    <rPh sb="26" eb="28">
      <t>ゼンネン</t>
    </rPh>
    <rPh sb="37" eb="39">
      <t>ゾウカ</t>
    </rPh>
    <rPh sb="42" eb="44">
      <t>ゾウカ</t>
    </rPh>
    <rPh sb="46" eb="48">
      <t>ヨウイン</t>
    </rPh>
    <rPh sb="53" eb="55">
      <t>ニュウイン</t>
    </rPh>
    <rPh sb="56" eb="58">
      <t>ガイライ</t>
    </rPh>
    <rPh sb="58" eb="60">
      <t>シュウエキ</t>
    </rPh>
    <rPh sb="60" eb="61">
      <t>ゾウ</t>
    </rPh>
    <rPh sb="64" eb="66">
      <t>イギョウ</t>
    </rPh>
    <rPh sb="66" eb="68">
      <t>シュウエキ</t>
    </rPh>
    <rPh sb="69" eb="70">
      <t>フ</t>
    </rPh>
    <rPh sb="75" eb="77">
      <t>イッパン</t>
    </rPh>
    <rPh sb="77" eb="79">
      <t>カイケイ</t>
    </rPh>
    <rPh sb="82" eb="84">
      <t>ホジョ</t>
    </rPh>
    <rPh sb="84" eb="85">
      <t>ガク</t>
    </rPh>
    <rPh sb="86" eb="88">
      <t>ゾウカ</t>
    </rPh>
    <rPh sb="89" eb="91">
      <t>キサイ</t>
    </rPh>
    <rPh sb="91" eb="93">
      <t>リソク</t>
    </rPh>
    <rPh sb="93" eb="95">
      <t>シハラ</t>
    </rPh>
    <rPh sb="96" eb="97">
      <t>ゲン</t>
    </rPh>
    <rPh sb="97" eb="98">
      <t>トウ</t>
    </rPh>
    <rPh sb="99" eb="100">
      <t>ア</t>
    </rPh>
    <rPh sb="108" eb="110">
      <t>イゼン</t>
    </rPh>
    <rPh sb="113" eb="114">
      <t>キビ</t>
    </rPh>
    <rPh sb="116" eb="118">
      <t>ジョウキョウ</t>
    </rPh>
    <rPh sb="123" eb="125">
      <t>シュウニュウ</t>
    </rPh>
    <rPh sb="125" eb="127">
      <t>ゾウカ</t>
    </rPh>
    <rPh sb="127" eb="128">
      <t>サク</t>
    </rPh>
    <rPh sb="129" eb="131">
      <t>ケントウ</t>
    </rPh>
    <rPh sb="135" eb="137">
      <t>ヒツヨウ</t>
    </rPh>
    <rPh sb="143" eb="145">
      <t>イギョウ</t>
    </rPh>
    <rPh sb="145" eb="147">
      <t>シュウシ</t>
    </rPh>
    <rPh sb="147" eb="149">
      <t>ヒリツ</t>
    </rPh>
    <rPh sb="150" eb="151">
      <t>カク</t>
    </rPh>
    <rPh sb="151" eb="154">
      <t>ヘイキンチ</t>
    </rPh>
    <rPh sb="155" eb="157">
      <t>ウワマワ</t>
    </rPh>
    <rPh sb="162" eb="165">
      <t>ゼンネンド</t>
    </rPh>
    <rPh sb="166" eb="167">
      <t>クラ</t>
    </rPh>
    <rPh sb="175" eb="177">
      <t>ジョウショウ</t>
    </rPh>
    <rPh sb="180" eb="182">
      <t>ウケイレ</t>
    </rPh>
    <rPh sb="182" eb="185">
      <t>カンジャスウ</t>
    </rPh>
    <rPh sb="186" eb="188">
      <t>ゾウカ</t>
    </rPh>
    <rPh sb="190" eb="192">
      <t>ニュウイン</t>
    </rPh>
    <rPh sb="192" eb="194">
      <t>シュウエキ</t>
    </rPh>
    <rPh sb="194" eb="195">
      <t>オヨ</t>
    </rPh>
    <rPh sb="196" eb="198">
      <t>ガイライ</t>
    </rPh>
    <rPh sb="198" eb="200">
      <t>シュウエキ</t>
    </rPh>
    <rPh sb="201" eb="203">
      <t>ゼンネン</t>
    </rPh>
    <rPh sb="205" eb="207">
      <t>ゾウカ</t>
    </rPh>
    <rPh sb="212" eb="214">
      <t>ヨウイン</t>
    </rPh>
    <rPh sb="220" eb="222">
      <t>ルイセキ</t>
    </rPh>
    <rPh sb="222" eb="225">
      <t>ケッソンキン</t>
    </rPh>
    <rPh sb="225" eb="227">
      <t>ヒリツ</t>
    </rPh>
    <rPh sb="228" eb="230">
      <t>ニュウイン</t>
    </rPh>
    <rPh sb="230" eb="232">
      <t>シュウエキ</t>
    </rPh>
    <rPh sb="232" eb="233">
      <t>ゾウ</t>
    </rPh>
    <rPh sb="236" eb="238">
      <t>クロジ</t>
    </rPh>
    <rPh sb="238" eb="240">
      <t>ケイジョウ</t>
    </rPh>
    <rPh sb="243" eb="245">
      <t>ゼンネン</t>
    </rPh>
    <rPh sb="247" eb="249">
      <t>ゲンショウ</t>
    </rPh>
    <rPh sb="256" eb="258">
      <t>ビョウショウ</t>
    </rPh>
    <rPh sb="258" eb="261">
      <t>リヨウリツ</t>
    </rPh>
    <rPh sb="262" eb="264">
      <t>ゼンネン</t>
    </rPh>
    <rPh sb="269" eb="270">
      <t>ニン</t>
    </rPh>
    <rPh sb="270" eb="271">
      <t>フ</t>
    </rPh>
    <rPh sb="272" eb="274">
      <t>ゼンコク</t>
    </rPh>
    <rPh sb="274" eb="276">
      <t>ヘイキン</t>
    </rPh>
    <rPh sb="277" eb="279">
      <t>ルイジ</t>
    </rPh>
    <rPh sb="279" eb="281">
      <t>ビョウイン</t>
    </rPh>
    <rPh sb="282" eb="284">
      <t>ヘイキン</t>
    </rPh>
    <rPh sb="285" eb="287">
      <t>ヒカク</t>
    </rPh>
    <rPh sb="290" eb="291">
      <t>タカ</t>
    </rPh>
    <rPh sb="292" eb="294">
      <t>スイジュン</t>
    </rPh>
    <rPh sb="295" eb="297">
      <t>イジ</t>
    </rPh>
    <rPh sb="302" eb="305">
      <t>ケンゼンセイ</t>
    </rPh>
    <rPh sb="306" eb="308">
      <t>カクホ</t>
    </rPh>
    <rPh sb="315" eb="317">
      <t>ニュウイン</t>
    </rPh>
    <rPh sb="317" eb="319">
      <t>カンジャ</t>
    </rPh>
    <rPh sb="320" eb="321">
      <t>ニン</t>
    </rPh>
    <rPh sb="322" eb="323">
      <t>ニチ</t>
    </rPh>
    <rPh sb="323" eb="324">
      <t>ア</t>
    </rPh>
    <rPh sb="326" eb="328">
      <t>シュウエキ</t>
    </rPh>
    <rPh sb="329" eb="331">
      <t>イッパン</t>
    </rPh>
    <rPh sb="331" eb="333">
      <t>ビョウトウ</t>
    </rPh>
    <rPh sb="336" eb="338">
      <t>チイキ</t>
    </rPh>
    <rPh sb="338" eb="340">
      <t>ホウカツ</t>
    </rPh>
    <rPh sb="342" eb="344">
      <t>ビョウトウ</t>
    </rPh>
    <rPh sb="344" eb="347">
      <t>ニュウインリョウ</t>
    </rPh>
    <rPh sb="350" eb="352">
      <t>リョウヨウ</t>
    </rPh>
    <rPh sb="352" eb="354">
      <t>ビョウトウ</t>
    </rPh>
    <rPh sb="356" eb="358">
      <t>ホウカツ</t>
    </rPh>
    <rPh sb="358" eb="360">
      <t>サンテイ</t>
    </rPh>
    <rPh sb="361" eb="363">
      <t>サイヨウ</t>
    </rPh>
    <rPh sb="368" eb="370">
      <t>トウイン</t>
    </rPh>
    <rPh sb="371" eb="373">
      <t>ホウカツ</t>
    </rPh>
    <rPh sb="373" eb="375">
      <t>サンテイ</t>
    </rPh>
    <rPh sb="378" eb="380">
      <t>ホウシキ</t>
    </rPh>
    <rPh sb="384" eb="386">
      <t>アンテイ</t>
    </rPh>
    <rPh sb="388" eb="390">
      <t>シュウエキ</t>
    </rPh>
    <rPh sb="391" eb="393">
      <t>カクホ</t>
    </rPh>
    <rPh sb="397" eb="399">
      <t>ハンダン</t>
    </rPh>
    <rPh sb="404" eb="406">
      <t>ゼンネン</t>
    </rPh>
    <rPh sb="413" eb="414">
      <t>エン</t>
    </rPh>
    <rPh sb="414" eb="416">
      <t>ゾウカ</t>
    </rPh>
    <rPh sb="421" eb="423">
      <t>ガイライ</t>
    </rPh>
    <rPh sb="423" eb="425">
      <t>カンジャ</t>
    </rPh>
    <rPh sb="426" eb="427">
      <t>ニン</t>
    </rPh>
    <rPh sb="428" eb="429">
      <t>ニチ</t>
    </rPh>
    <rPh sb="429" eb="430">
      <t>ア</t>
    </rPh>
    <rPh sb="432" eb="434">
      <t>シュウエキ</t>
    </rPh>
    <rPh sb="435" eb="436">
      <t>カク</t>
    </rPh>
    <rPh sb="436" eb="439">
      <t>ヘイキンチ</t>
    </rPh>
    <rPh sb="440" eb="442">
      <t>シタマワ</t>
    </rPh>
    <rPh sb="447" eb="450">
      <t>ゼンネンド</t>
    </rPh>
    <rPh sb="455" eb="456">
      <t>エン</t>
    </rPh>
    <rPh sb="457" eb="459">
      <t>ビゾウ</t>
    </rPh>
    <rPh sb="466" eb="469">
      <t>テイキテキ</t>
    </rPh>
    <rPh sb="470" eb="472">
      <t>ケンサ</t>
    </rPh>
    <rPh sb="473" eb="475">
      <t>ジッシ</t>
    </rPh>
    <rPh sb="477" eb="480">
      <t>シュウニュウゾウ</t>
    </rPh>
    <rPh sb="485" eb="487">
      <t>カイゼン</t>
    </rPh>
    <rPh sb="488" eb="489">
      <t>ハカ</t>
    </rPh>
    <rPh sb="495" eb="497">
      <t>ショクイン</t>
    </rPh>
    <rPh sb="497" eb="499">
      <t>キュウヨ</t>
    </rPh>
    <rPh sb="499" eb="500">
      <t>ヒ</t>
    </rPh>
    <rPh sb="500" eb="501">
      <t>タイ</t>
    </rPh>
    <rPh sb="501" eb="503">
      <t>イギョウ</t>
    </rPh>
    <rPh sb="503" eb="505">
      <t>シュウエキ</t>
    </rPh>
    <rPh sb="505" eb="507">
      <t>ヒリツ</t>
    </rPh>
    <rPh sb="508" eb="510">
      <t>ルイジ</t>
    </rPh>
    <rPh sb="510" eb="512">
      <t>ビョウイン</t>
    </rPh>
    <rPh sb="513" eb="516">
      <t>ヘイキンチ</t>
    </rPh>
    <rPh sb="519" eb="520">
      <t>オナ</t>
    </rPh>
    <rPh sb="524" eb="526">
      <t>キンゾク</t>
    </rPh>
    <rPh sb="526" eb="528">
      <t>ネンスウ</t>
    </rPh>
    <rPh sb="529" eb="530">
      <t>ナガ</t>
    </rPh>
    <rPh sb="531" eb="533">
      <t>ショクイン</t>
    </rPh>
    <rPh sb="534" eb="535">
      <t>オオ</t>
    </rPh>
    <rPh sb="536" eb="538">
      <t>テイキ</t>
    </rPh>
    <rPh sb="538" eb="540">
      <t>ショウキュウ</t>
    </rPh>
    <rPh sb="543" eb="545">
      <t>ジョウショウ</t>
    </rPh>
    <rPh sb="546" eb="547">
      <t>ト</t>
    </rPh>
    <rPh sb="551" eb="553">
      <t>ジョウキョウ</t>
    </rPh>
    <rPh sb="557" eb="559">
      <t>セダイ</t>
    </rPh>
    <rPh sb="559" eb="561">
      <t>コウタイ</t>
    </rPh>
    <rPh sb="562" eb="563">
      <t>ハカ</t>
    </rPh>
    <rPh sb="566" eb="568">
      <t>ケントウ</t>
    </rPh>
    <rPh sb="569" eb="570">
      <t>オコナ</t>
    </rPh>
    <rPh sb="571" eb="573">
      <t>ヒツヨウ</t>
    </rPh>
    <rPh sb="579" eb="582">
      <t>ザイリョウヒ</t>
    </rPh>
    <rPh sb="582" eb="583">
      <t>タイ</t>
    </rPh>
    <rPh sb="583" eb="585">
      <t>イギョウ</t>
    </rPh>
    <rPh sb="585" eb="587">
      <t>シュウエキ</t>
    </rPh>
    <rPh sb="587" eb="589">
      <t>ヒリツ</t>
    </rPh>
    <rPh sb="590" eb="591">
      <t>カク</t>
    </rPh>
    <rPh sb="591" eb="594">
      <t>ヘイキンチ</t>
    </rPh>
    <rPh sb="595" eb="597">
      <t>シタマワ</t>
    </rPh>
    <rPh sb="602" eb="605">
      <t>ケンゼンセイ</t>
    </rPh>
    <rPh sb="606" eb="609">
      <t>コウリツセイ</t>
    </rPh>
    <rPh sb="610" eb="612">
      <t>イジ</t>
    </rPh>
    <phoneticPr fontId="5"/>
  </si>
  <si>
    <t>①有形固定資産減価償却率：各平均値と近く同じような推移をたどっている。医療行為に支障をきたさぬ程度に、長く使用していきたい。
②器械備品減価償却率：各平均値を上回っている。経営状況を見ながら長く使用するようにしている。
③１床当たり有形固定資産：各平均値を大きく下回っていることから、健全性は確保されていると考えられる。</t>
    <rPh sb="1" eb="3">
      <t>ユウケイ</t>
    </rPh>
    <rPh sb="3" eb="5">
      <t>コテイ</t>
    </rPh>
    <rPh sb="5" eb="7">
      <t>シサン</t>
    </rPh>
    <rPh sb="7" eb="9">
      <t>ゲンカ</t>
    </rPh>
    <rPh sb="9" eb="11">
      <t>ショウキャク</t>
    </rPh>
    <rPh sb="11" eb="12">
      <t>リツ</t>
    </rPh>
    <rPh sb="13" eb="14">
      <t>カク</t>
    </rPh>
    <rPh sb="14" eb="17">
      <t>ヘイキンチ</t>
    </rPh>
    <rPh sb="18" eb="19">
      <t>チカ</t>
    </rPh>
    <rPh sb="20" eb="21">
      <t>オナ</t>
    </rPh>
    <rPh sb="25" eb="27">
      <t>スイイ</t>
    </rPh>
    <rPh sb="35" eb="37">
      <t>イリョウ</t>
    </rPh>
    <rPh sb="37" eb="39">
      <t>コウイ</t>
    </rPh>
    <rPh sb="40" eb="42">
      <t>シショウ</t>
    </rPh>
    <rPh sb="47" eb="49">
      <t>テイド</t>
    </rPh>
    <rPh sb="51" eb="52">
      <t>ナガ</t>
    </rPh>
    <rPh sb="53" eb="55">
      <t>シヨウ</t>
    </rPh>
    <rPh sb="64" eb="66">
      <t>キカイ</t>
    </rPh>
    <rPh sb="66" eb="68">
      <t>ビヒン</t>
    </rPh>
    <rPh sb="68" eb="70">
      <t>ゲンカ</t>
    </rPh>
    <rPh sb="70" eb="72">
      <t>ショウキャク</t>
    </rPh>
    <rPh sb="72" eb="73">
      <t>リツ</t>
    </rPh>
    <rPh sb="74" eb="75">
      <t>カク</t>
    </rPh>
    <rPh sb="75" eb="78">
      <t>ヘイキンチ</t>
    </rPh>
    <rPh sb="79" eb="81">
      <t>ウワマワ</t>
    </rPh>
    <rPh sb="86" eb="88">
      <t>ケイエイ</t>
    </rPh>
    <rPh sb="88" eb="90">
      <t>ジョウキョウ</t>
    </rPh>
    <rPh sb="91" eb="92">
      <t>ミ</t>
    </rPh>
    <rPh sb="95" eb="96">
      <t>ナガ</t>
    </rPh>
    <rPh sb="97" eb="99">
      <t>シヨウ</t>
    </rPh>
    <rPh sb="112" eb="113">
      <t>ユカ</t>
    </rPh>
    <rPh sb="113" eb="114">
      <t>ア</t>
    </rPh>
    <rPh sb="116" eb="118">
      <t>ユウケイ</t>
    </rPh>
    <rPh sb="118" eb="120">
      <t>コテイ</t>
    </rPh>
    <rPh sb="120" eb="122">
      <t>シサン</t>
    </rPh>
    <rPh sb="123" eb="124">
      <t>カク</t>
    </rPh>
    <rPh sb="124" eb="127">
      <t>ヘイキンチ</t>
    </rPh>
    <rPh sb="128" eb="129">
      <t>オオ</t>
    </rPh>
    <rPh sb="131" eb="133">
      <t>シタマワ</t>
    </rPh>
    <rPh sb="142" eb="145">
      <t>ケンゼンセイ</t>
    </rPh>
    <rPh sb="146" eb="148">
      <t>カクホ</t>
    </rPh>
    <rPh sb="154" eb="155">
      <t>カンガ</t>
    </rPh>
    <phoneticPr fontId="5"/>
  </si>
  <si>
    <t>　当院の位置する地域は、過疎化による人口減少に歯止めがかからない状況にあり、今後も外来受診者の減少が続くことが予想される。
　また、医療スタッフの確保も課題であり、特に医師・薬剤師の確保が厳しい状況にあるため、病院機能を維持していくことに大きな不安を抱えている現状がある。
　しかしながら、地域医療を担う病院として、今後も質の高い医療の提供に努め、経営の効率化やコスト削減を図り収益を増加させる方策を常に考え実行しながら、経営改善に努めていく必要がある。</t>
    <rPh sb="1" eb="3">
      <t>トウイン</t>
    </rPh>
    <rPh sb="4" eb="6">
      <t>イチ</t>
    </rPh>
    <rPh sb="8" eb="10">
      <t>チイキ</t>
    </rPh>
    <rPh sb="12" eb="15">
      <t>カソカ</t>
    </rPh>
    <rPh sb="18" eb="20">
      <t>ジンコウ</t>
    </rPh>
    <rPh sb="20" eb="22">
      <t>ゲンショウ</t>
    </rPh>
    <rPh sb="23" eb="25">
      <t>ハド</t>
    </rPh>
    <rPh sb="32" eb="34">
      <t>ジョウキョウ</t>
    </rPh>
    <rPh sb="38" eb="40">
      <t>コンゴ</t>
    </rPh>
    <rPh sb="41" eb="43">
      <t>ガイライ</t>
    </rPh>
    <rPh sb="43" eb="46">
      <t>ジュシンシャ</t>
    </rPh>
    <rPh sb="47" eb="49">
      <t>ゲンショウ</t>
    </rPh>
    <rPh sb="50" eb="51">
      <t>ツヅ</t>
    </rPh>
    <rPh sb="55" eb="57">
      <t>ヨソウ</t>
    </rPh>
    <rPh sb="66" eb="68">
      <t>イリョウ</t>
    </rPh>
    <rPh sb="73" eb="75">
      <t>カクホ</t>
    </rPh>
    <rPh sb="76" eb="78">
      <t>カダイ</t>
    </rPh>
    <rPh sb="82" eb="83">
      <t>トク</t>
    </rPh>
    <rPh sb="84" eb="86">
      <t>イシ</t>
    </rPh>
    <rPh sb="87" eb="90">
      <t>ヤクザイシ</t>
    </rPh>
    <rPh sb="91" eb="93">
      <t>カクホ</t>
    </rPh>
    <rPh sb="94" eb="95">
      <t>キビ</t>
    </rPh>
    <rPh sb="97" eb="99">
      <t>ジョウキョウ</t>
    </rPh>
    <rPh sb="105" eb="107">
      <t>ビョウイン</t>
    </rPh>
    <rPh sb="107" eb="109">
      <t>キノウ</t>
    </rPh>
    <rPh sb="110" eb="112">
      <t>イジ</t>
    </rPh>
    <rPh sb="119" eb="120">
      <t>オオ</t>
    </rPh>
    <rPh sb="122" eb="124">
      <t>フアン</t>
    </rPh>
    <rPh sb="125" eb="126">
      <t>カカ</t>
    </rPh>
    <rPh sb="130" eb="132">
      <t>ゲンジョウ</t>
    </rPh>
    <rPh sb="145" eb="147">
      <t>チイキ</t>
    </rPh>
    <rPh sb="147" eb="149">
      <t>イリョウ</t>
    </rPh>
    <rPh sb="150" eb="151">
      <t>ニナ</t>
    </rPh>
    <rPh sb="152" eb="154">
      <t>ビョウイン</t>
    </rPh>
    <rPh sb="158" eb="160">
      <t>コンゴ</t>
    </rPh>
    <rPh sb="161" eb="162">
      <t>シツ</t>
    </rPh>
    <rPh sb="163" eb="164">
      <t>タカ</t>
    </rPh>
    <rPh sb="165" eb="167">
      <t>イリョウ</t>
    </rPh>
    <rPh sb="168" eb="170">
      <t>テイキョウ</t>
    </rPh>
    <rPh sb="171" eb="172">
      <t>ツト</t>
    </rPh>
    <rPh sb="174" eb="176">
      <t>ケイエイ</t>
    </rPh>
    <rPh sb="177" eb="180">
      <t>コウリツカ</t>
    </rPh>
    <rPh sb="184" eb="186">
      <t>サクゲン</t>
    </rPh>
    <rPh sb="187" eb="188">
      <t>ハカ</t>
    </rPh>
    <rPh sb="189" eb="191">
      <t>シュウエキ</t>
    </rPh>
    <rPh sb="192" eb="194">
      <t>ゾウカ</t>
    </rPh>
    <rPh sb="197" eb="199">
      <t>ホウサク</t>
    </rPh>
    <rPh sb="200" eb="201">
      <t>ツネ</t>
    </rPh>
    <rPh sb="202" eb="203">
      <t>カンガ</t>
    </rPh>
    <rPh sb="204" eb="206">
      <t>ジッコウ</t>
    </rPh>
    <rPh sb="211" eb="213">
      <t>ケイエイ</t>
    </rPh>
    <rPh sb="213" eb="215">
      <t>カイゼン</t>
    </rPh>
    <rPh sb="216" eb="217">
      <t>ツト</t>
    </rPh>
    <rPh sb="221" eb="22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</si>
</sst>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88.4</c:v>
                </c:pt>
                <c:pt idx="1">
                  <c:v>83.8</c:v>
                </c:pt>
                <c:pt idx="2">
                  <c:v>80.900000000000006</c:v>
                </c:pt>
                <c:pt idx="3">
                  <c:v>86.4</c:v>
                </c:pt>
                <c:pt idx="4">
                  <c:v>90</c:v>
                </c:pt>
              </c:numCache>
            </c:numRef>
          </c:val>
          <c:extLst xmlns:c16r2="http://schemas.microsoft.com/office/drawing/2015/06/chart">
            <c:ext xmlns:c16="http://schemas.microsoft.com/office/drawing/2014/chart" uri="{C3380CC4-5D6E-409C-BE32-E72D297353CC}">
              <c16:uniqueId val="{00000000-82F9-4CE5-B3FD-0DCC76BB6BFB}"/>
            </c:ext>
          </c:extLst>
        </c:ser>
        <c:dLbls>
          <c:showLegendKey val="0"/>
          <c:showVal val="0"/>
          <c:showCatName val="0"/>
          <c:showSerName val="0"/>
          <c:showPercent val="0"/>
          <c:showBubbleSize val="0"/>
        </c:dLbls>
        <c:gapWidth val="150"/>
        <c:axId val="376070216"/>
        <c:axId val="37607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82F9-4CE5-B3FD-0DCC76BB6BFB}"/>
            </c:ext>
          </c:extLst>
        </c:ser>
        <c:dLbls>
          <c:showLegendKey val="0"/>
          <c:showVal val="0"/>
          <c:showCatName val="0"/>
          <c:showSerName val="0"/>
          <c:showPercent val="0"/>
          <c:showBubbleSize val="0"/>
        </c:dLbls>
        <c:marker val="1"/>
        <c:smooth val="0"/>
        <c:axId val="376070216"/>
        <c:axId val="376070608"/>
      </c:lineChart>
      <c:dateAx>
        <c:axId val="376070216"/>
        <c:scaling>
          <c:orientation val="minMax"/>
        </c:scaling>
        <c:delete val="1"/>
        <c:axPos val="b"/>
        <c:numFmt formatCode="ge" sourceLinked="1"/>
        <c:majorTickMark val="none"/>
        <c:minorTickMark val="none"/>
        <c:tickLblPos val="none"/>
        <c:crossAx val="376070608"/>
        <c:crosses val="autoZero"/>
        <c:auto val="1"/>
        <c:lblOffset val="100"/>
        <c:baseTimeUnit val="years"/>
      </c:dateAx>
      <c:valAx>
        <c:axId val="37607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07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5522</c:v>
                </c:pt>
                <c:pt idx="1">
                  <c:v>5549</c:v>
                </c:pt>
                <c:pt idx="2">
                  <c:v>6291</c:v>
                </c:pt>
                <c:pt idx="3">
                  <c:v>6314</c:v>
                </c:pt>
                <c:pt idx="4">
                  <c:v>6663</c:v>
                </c:pt>
              </c:numCache>
            </c:numRef>
          </c:val>
          <c:extLst xmlns:c16r2="http://schemas.microsoft.com/office/drawing/2015/06/chart">
            <c:ext xmlns:c16="http://schemas.microsoft.com/office/drawing/2014/chart" uri="{C3380CC4-5D6E-409C-BE32-E72D297353CC}">
              <c16:uniqueId val="{00000000-ADF2-4BAF-BFAB-B5E38658154B}"/>
            </c:ext>
          </c:extLst>
        </c:ser>
        <c:dLbls>
          <c:showLegendKey val="0"/>
          <c:showVal val="0"/>
          <c:showCatName val="0"/>
          <c:showSerName val="0"/>
          <c:showPercent val="0"/>
          <c:showBubbleSize val="0"/>
        </c:dLbls>
        <c:gapWidth val="150"/>
        <c:axId val="378528384"/>
        <c:axId val="37852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ADF2-4BAF-BFAB-B5E38658154B}"/>
            </c:ext>
          </c:extLst>
        </c:ser>
        <c:dLbls>
          <c:showLegendKey val="0"/>
          <c:showVal val="0"/>
          <c:showCatName val="0"/>
          <c:showSerName val="0"/>
          <c:showPercent val="0"/>
          <c:showBubbleSize val="0"/>
        </c:dLbls>
        <c:marker val="1"/>
        <c:smooth val="0"/>
        <c:axId val="378528384"/>
        <c:axId val="378528776"/>
      </c:lineChart>
      <c:dateAx>
        <c:axId val="378528384"/>
        <c:scaling>
          <c:orientation val="minMax"/>
        </c:scaling>
        <c:delete val="1"/>
        <c:axPos val="b"/>
        <c:numFmt formatCode="ge" sourceLinked="1"/>
        <c:majorTickMark val="none"/>
        <c:minorTickMark val="none"/>
        <c:tickLblPos val="none"/>
        <c:crossAx val="378528776"/>
        <c:crosses val="autoZero"/>
        <c:auto val="1"/>
        <c:lblOffset val="100"/>
        <c:baseTimeUnit val="years"/>
      </c:dateAx>
      <c:valAx>
        <c:axId val="378528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52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22599</c:v>
                </c:pt>
                <c:pt idx="1">
                  <c:v>24338</c:v>
                </c:pt>
                <c:pt idx="2">
                  <c:v>23262</c:v>
                </c:pt>
                <c:pt idx="3">
                  <c:v>24216</c:v>
                </c:pt>
                <c:pt idx="4">
                  <c:v>25858</c:v>
                </c:pt>
              </c:numCache>
            </c:numRef>
          </c:val>
          <c:extLst xmlns:c16r2="http://schemas.microsoft.com/office/drawing/2015/06/chart">
            <c:ext xmlns:c16="http://schemas.microsoft.com/office/drawing/2014/chart" uri="{C3380CC4-5D6E-409C-BE32-E72D297353CC}">
              <c16:uniqueId val="{00000000-BF05-4A3F-B44F-7B873453DE98}"/>
            </c:ext>
          </c:extLst>
        </c:ser>
        <c:dLbls>
          <c:showLegendKey val="0"/>
          <c:showVal val="0"/>
          <c:showCatName val="0"/>
          <c:showSerName val="0"/>
          <c:showPercent val="0"/>
          <c:showBubbleSize val="0"/>
        </c:dLbls>
        <c:gapWidth val="150"/>
        <c:axId val="279261448"/>
        <c:axId val="27926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BF05-4A3F-B44F-7B873453DE98}"/>
            </c:ext>
          </c:extLst>
        </c:ser>
        <c:dLbls>
          <c:showLegendKey val="0"/>
          <c:showVal val="0"/>
          <c:showCatName val="0"/>
          <c:showSerName val="0"/>
          <c:showPercent val="0"/>
          <c:showBubbleSize val="0"/>
        </c:dLbls>
        <c:marker val="1"/>
        <c:smooth val="0"/>
        <c:axId val="279261448"/>
        <c:axId val="279261840"/>
      </c:lineChart>
      <c:dateAx>
        <c:axId val="279261448"/>
        <c:scaling>
          <c:orientation val="minMax"/>
        </c:scaling>
        <c:delete val="1"/>
        <c:axPos val="b"/>
        <c:numFmt formatCode="ge" sourceLinked="1"/>
        <c:majorTickMark val="none"/>
        <c:minorTickMark val="none"/>
        <c:tickLblPos val="none"/>
        <c:crossAx val="279261840"/>
        <c:crosses val="autoZero"/>
        <c:auto val="1"/>
        <c:lblOffset val="100"/>
        <c:baseTimeUnit val="years"/>
      </c:dateAx>
      <c:valAx>
        <c:axId val="27926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9261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84.7</c:v>
                </c:pt>
                <c:pt idx="1">
                  <c:v>95.6</c:v>
                </c:pt>
                <c:pt idx="2">
                  <c:v>115</c:v>
                </c:pt>
                <c:pt idx="3">
                  <c:v>112.3</c:v>
                </c:pt>
                <c:pt idx="4">
                  <c:v>101</c:v>
                </c:pt>
              </c:numCache>
            </c:numRef>
          </c:val>
          <c:extLst xmlns:c16r2="http://schemas.microsoft.com/office/drawing/2015/06/chart">
            <c:ext xmlns:c16="http://schemas.microsoft.com/office/drawing/2014/chart" uri="{C3380CC4-5D6E-409C-BE32-E72D297353CC}">
              <c16:uniqueId val="{00000000-B94E-4A91-A566-AD05C1BDA38A}"/>
            </c:ext>
          </c:extLst>
        </c:ser>
        <c:dLbls>
          <c:showLegendKey val="0"/>
          <c:showVal val="0"/>
          <c:showCatName val="0"/>
          <c:showSerName val="0"/>
          <c:showPercent val="0"/>
          <c:showBubbleSize val="0"/>
        </c:dLbls>
        <c:gapWidth val="150"/>
        <c:axId val="376071392"/>
        <c:axId val="37607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B94E-4A91-A566-AD05C1BDA38A}"/>
            </c:ext>
          </c:extLst>
        </c:ser>
        <c:dLbls>
          <c:showLegendKey val="0"/>
          <c:showVal val="0"/>
          <c:showCatName val="0"/>
          <c:showSerName val="0"/>
          <c:showPercent val="0"/>
          <c:showBubbleSize val="0"/>
        </c:dLbls>
        <c:marker val="1"/>
        <c:smooth val="0"/>
        <c:axId val="376071392"/>
        <c:axId val="376071784"/>
      </c:lineChart>
      <c:dateAx>
        <c:axId val="376071392"/>
        <c:scaling>
          <c:orientation val="minMax"/>
        </c:scaling>
        <c:delete val="1"/>
        <c:axPos val="b"/>
        <c:numFmt formatCode="ge" sourceLinked="1"/>
        <c:majorTickMark val="none"/>
        <c:minorTickMark val="none"/>
        <c:tickLblPos val="none"/>
        <c:crossAx val="376071784"/>
        <c:crosses val="autoZero"/>
        <c:auto val="1"/>
        <c:lblOffset val="100"/>
        <c:baseTimeUnit val="years"/>
      </c:dateAx>
      <c:valAx>
        <c:axId val="376071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07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c:v>
                </c:pt>
                <c:pt idx="1">
                  <c:v>87.2</c:v>
                </c:pt>
                <c:pt idx="2">
                  <c:v>83.7</c:v>
                </c:pt>
                <c:pt idx="3">
                  <c:v>87.1</c:v>
                </c:pt>
                <c:pt idx="4">
                  <c:v>95.4</c:v>
                </c:pt>
              </c:numCache>
            </c:numRef>
          </c:val>
          <c:extLst xmlns:c16r2="http://schemas.microsoft.com/office/drawing/2015/06/chart">
            <c:ext xmlns:c16="http://schemas.microsoft.com/office/drawing/2014/chart" uri="{C3380CC4-5D6E-409C-BE32-E72D297353CC}">
              <c16:uniqueId val="{00000000-1345-43A9-8A5A-6288779F60EF}"/>
            </c:ext>
          </c:extLst>
        </c:ser>
        <c:dLbls>
          <c:showLegendKey val="0"/>
          <c:showVal val="0"/>
          <c:showCatName val="0"/>
          <c:showSerName val="0"/>
          <c:showPercent val="0"/>
          <c:showBubbleSize val="0"/>
        </c:dLbls>
        <c:gapWidth val="150"/>
        <c:axId val="540678568"/>
        <c:axId val="54067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1345-43A9-8A5A-6288779F60EF}"/>
            </c:ext>
          </c:extLst>
        </c:ser>
        <c:dLbls>
          <c:showLegendKey val="0"/>
          <c:showVal val="0"/>
          <c:showCatName val="0"/>
          <c:showSerName val="0"/>
          <c:showPercent val="0"/>
          <c:showBubbleSize val="0"/>
        </c:dLbls>
        <c:marker val="1"/>
        <c:smooth val="0"/>
        <c:axId val="540678568"/>
        <c:axId val="540678960"/>
      </c:lineChart>
      <c:dateAx>
        <c:axId val="540678568"/>
        <c:scaling>
          <c:orientation val="minMax"/>
        </c:scaling>
        <c:delete val="1"/>
        <c:axPos val="b"/>
        <c:numFmt formatCode="ge" sourceLinked="1"/>
        <c:majorTickMark val="none"/>
        <c:minorTickMark val="none"/>
        <c:tickLblPos val="none"/>
        <c:crossAx val="540678960"/>
        <c:crosses val="autoZero"/>
        <c:auto val="1"/>
        <c:lblOffset val="100"/>
        <c:baseTimeUnit val="years"/>
      </c:dateAx>
      <c:valAx>
        <c:axId val="54067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067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91.6</c:v>
                </c:pt>
                <c:pt idx="1">
                  <c:v>91.3</c:v>
                </c:pt>
                <c:pt idx="2">
                  <c:v>92</c:v>
                </c:pt>
                <c:pt idx="3">
                  <c:v>94.7</c:v>
                </c:pt>
                <c:pt idx="4">
                  <c:v>101</c:v>
                </c:pt>
              </c:numCache>
            </c:numRef>
          </c:val>
          <c:extLst xmlns:c16r2="http://schemas.microsoft.com/office/drawing/2015/06/chart">
            <c:ext xmlns:c16="http://schemas.microsoft.com/office/drawing/2014/chart" uri="{C3380CC4-5D6E-409C-BE32-E72D297353CC}">
              <c16:uniqueId val="{00000000-8EBD-4553-AA5E-F59E395FD6CF}"/>
            </c:ext>
          </c:extLst>
        </c:ser>
        <c:dLbls>
          <c:showLegendKey val="0"/>
          <c:showVal val="0"/>
          <c:showCatName val="0"/>
          <c:showSerName val="0"/>
          <c:showPercent val="0"/>
          <c:showBubbleSize val="0"/>
        </c:dLbls>
        <c:gapWidth val="150"/>
        <c:axId val="540679744"/>
        <c:axId val="2830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8EBD-4553-AA5E-F59E395FD6CF}"/>
            </c:ext>
          </c:extLst>
        </c:ser>
        <c:dLbls>
          <c:showLegendKey val="0"/>
          <c:showVal val="0"/>
          <c:showCatName val="0"/>
          <c:showSerName val="0"/>
          <c:showPercent val="0"/>
          <c:showBubbleSize val="0"/>
        </c:dLbls>
        <c:marker val="1"/>
        <c:smooth val="0"/>
        <c:axId val="540679744"/>
        <c:axId val="283008192"/>
      </c:lineChart>
      <c:dateAx>
        <c:axId val="540679744"/>
        <c:scaling>
          <c:orientation val="minMax"/>
        </c:scaling>
        <c:delete val="1"/>
        <c:axPos val="b"/>
        <c:numFmt formatCode="ge" sourceLinked="1"/>
        <c:majorTickMark val="none"/>
        <c:minorTickMark val="none"/>
        <c:tickLblPos val="none"/>
        <c:crossAx val="283008192"/>
        <c:crosses val="autoZero"/>
        <c:auto val="1"/>
        <c:lblOffset val="100"/>
        <c:baseTimeUnit val="years"/>
      </c:dateAx>
      <c:valAx>
        <c:axId val="28300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4067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49</c:v>
                </c:pt>
                <c:pt idx="1">
                  <c:v>51.5</c:v>
                </c:pt>
                <c:pt idx="2">
                  <c:v>53.5</c:v>
                </c:pt>
                <c:pt idx="3">
                  <c:v>55.7</c:v>
                </c:pt>
                <c:pt idx="4">
                  <c:v>56.7</c:v>
                </c:pt>
              </c:numCache>
            </c:numRef>
          </c:val>
          <c:extLst xmlns:c16r2="http://schemas.microsoft.com/office/drawing/2015/06/chart">
            <c:ext xmlns:c16="http://schemas.microsoft.com/office/drawing/2014/chart" uri="{C3380CC4-5D6E-409C-BE32-E72D297353CC}">
              <c16:uniqueId val="{00000000-A249-4C21-AC1B-548361E29FDE}"/>
            </c:ext>
          </c:extLst>
        </c:ser>
        <c:dLbls>
          <c:showLegendKey val="0"/>
          <c:showVal val="0"/>
          <c:showCatName val="0"/>
          <c:showSerName val="0"/>
          <c:showPercent val="0"/>
          <c:showBubbleSize val="0"/>
        </c:dLbls>
        <c:gapWidth val="150"/>
        <c:axId val="283008976"/>
        <c:axId val="28300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A249-4C21-AC1B-548361E29FDE}"/>
            </c:ext>
          </c:extLst>
        </c:ser>
        <c:dLbls>
          <c:showLegendKey val="0"/>
          <c:showVal val="0"/>
          <c:showCatName val="0"/>
          <c:showSerName val="0"/>
          <c:showPercent val="0"/>
          <c:showBubbleSize val="0"/>
        </c:dLbls>
        <c:marker val="1"/>
        <c:smooth val="0"/>
        <c:axId val="283008976"/>
        <c:axId val="283009368"/>
      </c:lineChart>
      <c:dateAx>
        <c:axId val="283008976"/>
        <c:scaling>
          <c:orientation val="minMax"/>
        </c:scaling>
        <c:delete val="1"/>
        <c:axPos val="b"/>
        <c:numFmt formatCode="ge" sourceLinked="1"/>
        <c:majorTickMark val="none"/>
        <c:minorTickMark val="none"/>
        <c:tickLblPos val="none"/>
        <c:crossAx val="283009368"/>
        <c:crosses val="autoZero"/>
        <c:auto val="1"/>
        <c:lblOffset val="100"/>
        <c:baseTimeUnit val="years"/>
      </c:dateAx>
      <c:valAx>
        <c:axId val="283009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300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74.8</c:v>
                </c:pt>
                <c:pt idx="1">
                  <c:v>77.5</c:v>
                </c:pt>
                <c:pt idx="2">
                  <c:v>79.5</c:v>
                </c:pt>
                <c:pt idx="3">
                  <c:v>80.8</c:v>
                </c:pt>
                <c:pt idx="4">
                  <c:v>76</c:v>
                </c:pt>
              </c:numCache>
            </c:numRef>
          </c:val>
          <c:extLst xmlns:c16r2="http://schemas.microsoft.com/office/drawing/2015/06/chart">
            <c:ext xmlns:c16="http://schemas.microsoft.com/office/drawing/2014/chart" uri="{C3380CC4-5D6E-409C-BE32-E72D297353CC}">
              <c16:uniqueId val="{00000000-6C87-49BB-BEF5-8AFC3A09D1F8}"/>
            </c:ext>
          </c:extLst>
        </c:ser>
        <c:dLbls>
          <c:showLegendKey val="0"/>
          <c:showVal val="0"/>
          <c:showCatName val="0"/>
          <c:showSerName val="0"/>
          <c:showPercent val="0"/>
          <c:showBubbleSize val="0"/>
        </c:dLbls>
        <c:gapWidth val="150"/>
        <c:axId val="379328192"/>
        <c:axId val="37932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6C87-49BB-BEF5-8AFC3A09D1F8}"/>
            </c:ext>
          </c:extLst>
        </c:ser>
        <c:dLbls>
          <c:showLegendKey val="0"/>
          <c:showVal val="0"/>
          <c:showCatName val="0"/>
          <c:showSerName val="0"/>
          <c:showPercent val="0"/>
          <c:showBubbleSize val="0"/>
        </c:dLbls>
        <c:marker val="1"/>
        <c:smooth val="0"/>
        <c:axId val="379328192"/>
        <c:axId val="379328584"/>
      </c:lineChart>
      <c:dateAx>
        <c:axId val="379328192"/>
        <c:scaling>
          <c:orientation val="minMax"/>
        </c:scaling>
        <c:delete val="1"/>
        <c:axPos val="b"/>
        <c:numFmt formatCode="ge" sourceLinked="1"/>
        <c:majorTickMark val="none"/>
        <c:minorTickMark val="none"/>
        <c:tickLblPos val="none"/>
        <c:crossAx val="379328584"/>
        <c:crosses val="autoZero"/>
        <c:auto val="1"/>
        <c:lblOffset val="100"/>
        <c:baseTimeUnit val="years"/>
      </c:dateAx>
      <c:valAx>
        <c:axId val="37932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32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22097000</c:v>
                </c:pt>
                <c:pt idx="1">
                  <c:v>22235657</c:v>
                </c:pt>
                <c:pt idx="2">
                  <c:v>22302182</c:v>
                </c:pt>
                <c:pt idx="3">
                  <c:v>22488990</c:v>
                </c:pt>
                <c:pt idx="4">
                  <c:v>22655980</c:v>
                </c:pt>
              </c:numCache>
            </c:numRef>
          </c:val>
          <c:extLst xmlns:c16r2="http://schemas.microsoft.com/office/drawing/2015/06/chart">
            <c:ext xmlns:c16="http://schemas.microsoft.com/office/drawing/2014/chart" uri="{C3380CC4-5D6E-409C-BE32-E72D297353CC}">
              <c16:uniqueId val="{00000000-1C85-46F5-951F-9CF3D3E0FBF0}"/>
            </c:ext>
          </c:extLst>
        </c:ser>
        <c:dLbls>
          <c:showLegendKey val="0"/>
          <c:showVal val="0"/>
          <c:showCatName val="0"/>
          <c:showSerName val="0"/>
          <c:showPercent val="0"/>
          <c:showBubbleSize val="0"/>
        </c:dLbls>
        <c:gapWidth val="150"/>
        <c:axId val="379329368"/>
        <c:axId val="3793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1C85-46F5-951F-9CF3D3E0FBF0}"/>
            </c:ext>
          </c:extLst>
        </c:ser>
        <c:dLbls>
          <c:showLegendKey val="0"/>
          <c:showVal val="0"/>
          <c:showCatName val="0"/>
          <c:showSerName val="0"/>
          <c:showPercent val="0"/>
          <c:showBubbleSize val="0"/>
        </c:dLbls>
        <c:marker val="1"/>
        <c:smooth val="0"/>
        <c:axId val="379329368"/>
        <c:axId val="379329760"/>
      </c:lineChart>
      <c:dateAx>
        <c:axId val="379329368"/>
        <c:scaling>
          <c:orientation val="minMax"/>
        </c:scaling>
        <c:delete val="1"/>
        <c:axPos val="b"/>
        <c:numFmt formatCode="ge" sourceLinked="1"/>
        <c:majorTickMark val="none"/>
        <c:minorTickMark val="none"/>
        <c:tickLblPos val="none"/>
        <c:crossAx val="379329760"/>
        <c:crosses val="autoZero"/>
        <c:auto val="1"/>
        <c:lblOffset val="100"/>
        <c:baseTimeUnit val="years"/>
      </c:dateAx>
      <c:valAx>
        <c:axId val="379329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32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11.6</c:v>
                </c:pt>
                <c:pt idx="1">
                  <c:v>10.4</c:v>
                </c:pt>
                <c:pt idx="2">
                  <c:v>11.1</c:v>
                </c:pt>
                <c:pt idx="3">
                  <c:v>11</c:v>
                </c:pt>
                <c:pt idx="4">
                  <c:v>10.8</c:v>
                </c:pt>
              </c:numCache>
            </c:numRef>
          </c:val>
          <c:extLst xmlns:c16r2="http://schemas.microsoft.com/office/drawing/2015/06/chart">
            <c:ext xmlns:c16="http://schemas.microsoft.com/office/drawing/2014/chart" uri="{C3380CC4-5D6E-409C-BE32-E72D297353CC}">
              <c16:uniqueId val="{00000000-7FB4-4785-B82B-0AE414163A69}"/>
            </c:ext>
          </c:extLst>
        </c:ser>
        <c:dLbls>
          <c:showLegendKey val="0"/>
          <c:showVal val="0"/>
          <c:showCatName val="0"/>
          <c:showSerName val="0"/>
          <c:showPercent val="0"/>
          <c:showBubbleSize val="0"/>
        </c:dLbls>
        <c:gapWidth val="150"/>
        <c:axId val="375970528"/>
        <c:axId val="37597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7FB4-4785-B82B-0AE414163A69}"/>
            </c:ext>
          </c:extLst>
        </c:ser>
        <c:dLbls>
          <c:showLegendKey val="0"/>
          <c:showVal val="0"/>
          <c:showCatName val="0"/>
          <c:showSerName val="0"/>
          <c:showPercent val="0"/>
          <c:showBubbleSize val="0"/>
        </c:dLbls>
        <c:marker val="1"/>
        <c:smooth val="0"/>
        <c:axId val="375970528"/>
        <c:axId val="375970920"/>
      </c:lineChart>
      <c:dateAx>
        <c:axId val="375970528"/>
        <c:scaling>
          <c:orientation val="minMax"/>
        </c:scaling>
        <c:delete val="1"/>
        <c:axPos val="b"/>
        <c:numFmt formatCode="ge" sourceLinked="1"/>
        <c:majorTickMark val="none"/>
        <c:minorTickMark val="none"/>
        <c:tickLblPos val="none"/>
        <c:crossAx val="375970920"/>
        <c:crosses val="autoZero"/>
        <c:auto val="1"/>
        <c:lblOffset val="100"/>
        <c:baseTimeUnit val="years"/>
      </c:dateAx>
      <c:valAx>
        <c:axId val="37597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9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76.7</c:v>
                </c:pt>
                <c:pt idx="1">
                  <c:v>79.8</c:v>
                </c:pt>
                <c:pt idx="2">
                  <c:v>83.2</c:v>
                </c:pt>
                <c:pt idx="3">
                  <c:v>80.2</c:v>
                </c:pt>
                <c:pt idx="4">
                  <c:v>72</c:v>
                </c:pt>
              </c:numCache>
            </c:numRef>
          </c:val>
          <c:extLst xmlns:c16r2="http://schemas.microsoft.com/office/drawing/2015/06/chart">
            <c:ext xmlns:c16="http://schemas.microsoft.com/office/drawing/2014/chart" uri="{C3380CC4-5D6E-409C-BE32-E72D297353CC}">
              <c16:uniqueId val="{00000000-0EF9-4C31-B5F5-3E7C640E90CD}"/>
            </c:ext>
          </c:extLst>
        </c:ser>
        <c:dLbls>
          <c:showLegendKey val="0"/>
          <c:showVal val="0"/>
          <c:showCatName val="0"/>
          <c:showSerName val="0"/>
          <c:showPercent val="0"/>
          <c:showBubbleSize val="0"/>
        </c:dLbls>
        <c:gapWidth val="150"/>
        <c:axId val="375971704"/>
        <c:axId val="37852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0EF9-4C31-B5F5-3E7C640E90CD}"/>
            </c:ext>
          </c:extLst>
        </c:ser>
        <c:dLbls>
          <c:showLegendKey val="0"/>
          <c:showVal val="0"/>
          <c:showCatName val="0"/>
          <c:showSerName val="0"/>
          <c:showPercent val="0"/>
          <c:showBubbleSize val="0"/>
        </c:dLbls>
        <c:marker val="1"/>
        <c:smooth val="0"/>
        <c:axId val="375971704"/>
        <c:axId val="378527600"/>
      </c:lineChart>
      <c:dateAx>
        <c:axId val="375971704"/>
        <c:scaling>
          <c:orientation val="minMax"/>
        </c:scaling>
        <c:delete val="1"/>
        <c:axPos val="b"/>
        <c:numFmt formatCode="ge" sourceLinked="1"/>
        <c:majorTickMark val="none"/>
        <c:minorTickMark val="none"/>
        <c:tickLblPos val="none"/>
        <c:crossAx val="378527600"/>
        <c:crosses val="autoZero"/>
        <c:auto val="1"/>
        <c:lblOffset val="100"/>
        <c:baseTimeUnit val="years"/>
      </c:dateAx>
      <c:valAx>
        <c:axId val="37852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97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群馬県藤岡市　藤岡市国民健康保険鬼石病院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47</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65687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5886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47</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91.6</v>
      </c>
      <c r="Q33" s="132"/>
      <c r="R33" s="132"/>
      <c r="S33" s="132"/>
      <c r="T33" s="132"/>
      <c r="U33" s="132"/>
      <c r="V33" s="132"/>
      <c r="W33" s="132"/>
      <c r="X33" s="132"/>
      <c r="Y33" s="132"/>
      <c r="Z33" s="132"/>
      <c r="AA33" s="132"/>
      <c r="AB33" s="132"/>
      <c r="AC33" s="132"/>
      <c r="AD33" s="133"/>
      <c r="AE33" s="131">
        <f>データ!AI7</f>
        <v>91.3</v>
      </c>
      <c r="AF33" s="132"/>
      <c r="AG33" s="132"/>
      <c r="AH33" s="132"/>
      <c r="AI33" s="132"/>
      <c r="AJ33" s="132"/>
      <c r="AK33" s="132"/>
      <c r="AL33" s="132"/>
      <c r="AM33" s="132"/>
      <c r="AN33" s="132"/>
      <c r="AO33" s="132"/>
      <c r="AP33" s="132"/>
      <c r="AQ33" s="132"/>
      <c r="AR33" s="132"/>
      <c r="AS33" s="133"/>
      <c r="AT33" s="131">
        <f>データ!AJ7</f>
        <v>92</v>
      </c>
      <c r="AU33" s="132"/>
      <c r="AV33" s="132"/>
      <c r="AW33" s="132"/>
      <c r="AX33" s="132"/>
      <c r="AY33" s="132"/>
      <c r="AZ33" s="132"/>
      <c r="BA33" s="132"/>
      <c r="BB33" s="132"/>
      <c r="BC33" s="132"/>
      <c r="BD33" s="132"/>
      <c r="BE33" s="132"/>
      <c r="BF33" s="132"/>
      <c r="BG33" s="132"/>
      <c r="BH33" s="133"/>
      <c r="BI33" s="131">
        <f>データ!AK7</f>
        <v>94.7</v>
      </c>
      <c r="BJ33" s="132"/>
      <c r="BK33" s="132"/>
      <c r="BL33" s="132"/>
      <c r="BM33" s="132"/>
      <c r="BN33" s="132"/>
      <c r="BO33" s="132"/>
      <c r="BP33" s="132"/>
      <c r="BQ33" s="132"/>
      <c r="BR33" s="132"/>
      <c r="BS33" s="132"/>
      <c r="BT33" s="132"/>
      <c r="BU33" s="132"/>
      <c r="BV33" s="132"/>
      <c r="BW33" s="133"/>
      <c r="BX33" s="131">
        <f>データ!AL7</f>
        <v>101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88</v>
      </c>
      <c r="DE33" s="132"/>
      <c r="DF33" s="132"/>
      <c r="DG33" s="132"/>
      <c r="DH33" s="132"/>
      <c r="DI33" s="132"/>
      <c r="DJ33" s="132"/>
      <c r="DK33" s="132"/>
      <c r="DL33" s="132"/>
      <c r="DM33" s="132"/>
      <c r="DN33" s="132"/>
      <c r="DO33" s="132"/>
      <c r="DP33" s="132"/>
      <c r="DQ33" s="132"/>
      <c r="DR33" s="133"/>
      <c r="DS33" s="131">
        <f>データ!AT7</f>
        <v>87.2</v>
      </c>
      <c r="DT33" s="132"/>
      <c r="DU33" s="132"/>
      <c r="DV33" s="132"/>
      <c r="DW33" s="132"/>
      <c r="DX33" s="132"/>
      <c r="DY33" s="132"/>
      <c r="DZ33" s="132"/>
      <c r="EA33" s="132"/>
      <c r="EB33" s="132"/>
      <c r="EC33" s="132"/>
      <c r="ED33" s="132"/>
      <c r="EE33" s="132"/>
      <c r="EF33" s="132"/>
      <c r="EG33" s="133"/>
      <c r="EH33" s="131">
        <f>データ!AU7</f>
        <v>83.7</v>
      </c>
      <c r="EI33" s="132"/>
      <c r="EJ33" s="132"/>
      <c r="EK33" s="132"/>
      <c r="EL33" s="132"/>
      <c r="EM33" s="132"/>
      <c r="EN33" s="132"/>
      <c r="EO33" s="132"/>
      <c r="EP33" s="132"/>
      <c r="EQ33" s="132"/>
      <c r="ER33" s="132"/>
      <c r="ES33" s="132"/>
      <c r="ET33" s="132"/>
      <c r="EU33" s="132"/>
      <c r="EV33" s="133"/>
      <c r="EW33" s="131">
        <f>データ!AV7</f>
        <v>87.1</v>
      </c>
      <c r="EX33" s="132"/>
      <c r="EY33" s="132"/>
      <c r="EZ33" s="132"/>
      <c r="FA33" s="132"/>
      <c r="FB33" s="132"/>
      <c r="FC33" s="132"/>
      <c r="FD33" s="132"/>
      <c r="FE33" s="132"/>
      <c r="FF33" s="132"/>
      <c r="FG33" s="132"/>
      <c r="FH33" s="132"/>
      <c r="FI33" s="132"/>
      <c r="FJ33" s="132"/>
      <c r="FK33" s="133"/>
      <c r="FL33" s="131">
        <f>データ!AW7</f>
        <v>95.4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84.7</v>
      </c>
      <c r="GS33" s="132"/>
      <c r="GT33" s="132"/>
      <c r="GU33" s="132"/>
      <c r="GV33" s="132"/>
      <c r="GW33" s="132"/>
      <c r="GX33" s="132"/>
      <c r="GY33" s="132"/>
      <c r="GZ33" s="132"/>
      <c r="HA33" s="132"/>
      <c r="HB33" s="132"/>
      <c r="HC33" s="132"/>
      <c r="HD33" s="132"/>
      <c r="HE33" s="132"/>
      <c r="HF33" s="133"/>
      <c r="HG33" s="131">
        <f>データ!BE7</f>
        <v>95.6</v>
      </c>
      <c r="HH33" s="132"/>
      <c r="HI33" s="132"/>
      <c r="HJ33" s="132"/>
      <c r="HK33" s="132"/>
      <c r="HL33" s="132"/>
      <c r="HM33" s="132"/>
      <c r="HN33" s="132"/>
      <c r="HO33" s="132"/>
      <c r="HP33" s="132"/>
      <c r="HQ33" s="132"/>
      <c r="HR33" s="132"/>
      <c r="HS33" s="132"/>
      <c r="HT33" s="132"/>
      <c r="HU33" s="133"/>
      <c r="HV33" s="131">
        <f>データ!BF7</f>
        <v>115</v>
      </c>
      <c r="HW33" s="132"/>
      <c r="HX33" s="132"/>
      <c r="HY33" s="132"/>
      <c r="HZ33" s="132"/>
      <c r="IA33" s="132"/>
      <c r="IB33" s="132"/>
      <c r="IC33" s="132"/>
      <c r="ID33" s="132"/>
      <c r="IE33" s="132"/>
      <c r="IF33" s="132"/>
      <c r="IG33" s="132"/>
      <c r="IH33" s="132"/>
      <c r="II33" s="132"/>
      <c r="IJ33" s="133"/>
      <c r="IK33" s="131">
        <f>データ!BG7</f>
        <v>112.3</v>
      </c>
      <c r="IL33" s="132"/>
      <c r="IM33" s="132"/>
      <c r="IN33" s="132"/>
      <c r="IO33" s="132"/>
      <c r="IP33" s="132"/>
      <c r="IQ33" s="132"/>
      <c r="IR33" s="132"/>
      <c r="IS33" s="132"/>
      <c r="IT33" s="132"/>
      <c r="IU33" s="132"/>
      <c r="IV33" s="132"/>
      <c r="IW33" s="132"/>
      <c r="IX33" s="132"/>
      <c r="IY33" s="133"/>
      <c r="IZ33" s="131">
        <f>データ!BH7</f>
        <v>101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88.4</v>
      </c>
      <c r="KG33" s="132"/>
      <c r="KH33" s="132"/>
      <c r="KI33" s="132"/>
      <c r="KJ33" s="132"/>
      <c r="KK33" s="132"/>
      <c r="KL33" s="132"/>
      <c r="KM33" s="132"/>
      <c r="KN33" s="132"/>
      <c r="KO33" s="132"/>
      <c r="KP33" s="132"/>
      <c r="KQ33" s="132"/>
      <c r="KR33" s="132"/>
      <c r="KS33" s="132"/>
      <c r="KT33" s="133"/>
      <c r="KU33" s="131">
        <f>データ!BP7</f>
        <v>83.8</v>
      </c>
      <c r="KV33" s="132"/>
      <c r="KW33" s="132"/>
      <c r="KX33" s="132"/>
      <c r="KY33" s="132"/>
      <c r="KZ33" s="132"/>
      <c r="LA33" s="132"/>
      <c r="LB33" s="132"/>
      <c r="LC33" s="132"/>
      <c r="LD33" s="132"/>
      <c r="LE33" s="132"/>
      <c r="LF33" s="132"/>
      <c r="LG33" s="132"/>
      <c r="LH33" s="132"/>
      <c r="LI33" s="133"/>
      <c r="LJ33" s="131">
        <f>データ!BQ7</f>
        <v>80.900000000000006</v>
      </c>
      <c r="LK33" s="132"/>
      <c r="LL33" s="132"/>
      <c r="LM33" s="132"/>
      <c r="LN33" s="132"/>
      <c r="LO33" s="132"/>
      <c r="LP33" s="132"/>
      <c r="LQ33" s="132"/>
      <c r="LR33" s="132"/>
      <c r="LS33" s="132"/>
      <c r="LT33" s="132"/>
      <c r="LU33" s="132"/>
      <c r="LV33" s="132"/>
      <c r="LW33" s="132"/>
      <c r="LX33" s="133"/>
      <c r="LY33" s="131">
        <f>データ!BR7</f>
        <v>86.4</v>
      </c>
      <c r="LZ33" s="132"/>
      <c r="MA33" s="132"/>
      <c r="MB33" s="132"/>
      <c r="MC33" s="132"/>
      <c r="MD33" s="132"/>
      <c r="ME33" s="132"/>
      <c r="MF33" s="132"/>
      <c r="MG33" s="132"/>
      <c r="MH33" s="132"/>
      <c r="MI33" s="132"/>
      <c r="MJ33" s="132"/>
      <c r="MK33" s="132"/>
      <c r="ML33" s="132"/>
      <c r="MM33" s="133"/>
      <c r="MN33" s="131">
        <f>データ!BS7</f>
        <v>90</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183</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6">
        <f>データ!BZ7</f>
        <v>22599</v>
      </c>
      <c r="Q55" s="147"/>
      <c r="R55" s="147"/>
      <c r="S55" s="147"/>
      <c r="T55" s="147"/>
      <c r="U55" s="147"/>
      <c r="V55" s="147"/>
      <c r="W55" s="147"/>
      <c r="X55" s="147"/>
      <c r="Y55" s="147"/>
      <c r="Z55" s="147"/>
      <c r="AA55" s="147"/>
      <c r="AB55" s="147"/>
      <c r="AC55" s="147"/>
      <c r="AD55" s="148"/>
      <c r="AE55" s="146">
        <f>データ!CA7</f>
        <v>24338</v>
      </c>
      <c r="AF55" s="147"/>
      <c r="AG55" s="147"/>
      <c r="AH55" s="147"/>
      <c r="AI55" s="147"/>
      <c r="AJ55" s="147"/>
      <c r="AK55" s="147"/>
      <c r="AL55" s="147"/>
      <c r="AM55" s="147"/>
      <c r="AN55" s="147"/>
      <c r="AO55" s="147"/>
      <c r="AP55" s="147"/>
      <c r="AQ55" s="147"/>
      <c r="AR55" s="147"/>
      <c r="AS55" s="148"/>
      <c r="AT55" s="146">
        <f>データ!CB7</f>
        <v>23262</v>
      </c>
      <c r="AU55" s="147"/>
      <c r="AV55" s="147"/>
      <c r="AW55" s="147"/>
      <c r="AX55" s="147"/>
      <c r="AY55" s="147"/>
      <c r="AZ55" s="147"/>
      <c r="BA55" s="147"/>
      <c r="BB55" s="147"/>
      <c r="BC55" s="147"/>
      <c r="BD55" s="147"/>
      <c r="BE55" s="147"/>
      <c r="BF55" s="147"/>
      <c r="BG55" s="147"/>
      <c r="BH55" s="148"/>
      <c r="BI55" s="146">
        <f>データ!CC7</f>
        <v>24216</v>
      </c>
      <c r="BJ55" s="147"/>
      <c r="BK55" s="147"/>
      <c r="BL55" s="147"/>
      <c r="BM55" s="147"/>
      <c r="BN55" s="147"/>
      <c r="BO55" s="147"/>
      <c r="BP55" s="147"/>
      <c r="BQ55" s="147"/>
      <c r="BR55" s="147"/>
      <c r="BS55" s="147"/>
      <c r="BT55" s="147"/>
      <c r="BU55" s="147"/>
      <c r="BV55" s="147"/>
      <c r="BW55" s="148"/>
      <c r="BX55" s="146">
        <f>データ!CD7</f>
        <v>25858</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5522</v>
      </c>
      <c r="DE55" s="147"/>
      <c r="DF55" s="147"/>
      <c r="DG55" s="147"/>
      <c r="DH55" s="147"/>
      <c r="DI55" s="147"/>
      <c r="DJ55" s="147"/>
      <c r="DK55" s="147"/>
      <c r="DL55" s="147"/>
      <c r="DM55" s="147"/>
      <c r="DN55" s="147"/>
      <c r="DO55" s="147"/>
      <c r="DP55" s="147"/>
      <c r="DQ55" s="147"/>
      <c r="DR55" s="148"/>
      <c r="DS55" s="146">
        <f>データ!CL7</f>
        <v>5549</v>
      </c>
      <c r="DT55" s="147"/>
      <c r="DU55" s="147"/>
      <c r="DV55" s="147"/>
      <c r="DW55" s="147"/>
      <c r="DX55" s="147"/>
      <c r="DY55" s="147"/>
      <c r="DZ55" s="147"/>
      <c r="EA55" s="147"/>
      <c r="EB55" s="147"/>
      <c r="EC55" s="147"/>
      <c r="ED55" s="147"/>
      <c r="EE55" s="147"/>
      <c r="EF55" s="147"/>
      <c r="EG55" s="148"/>
      <c r="EH55" s="146">
        <f>データ!CM7</f>
        <v>6291</v>
      </c>
      <c r="EI55" s="147"/>
      <c r="EJ55" s="147"/>
      <c r="EK55" s="147"/>
      <c r="EL55" s="147"/>
      <c r="EM55" s="147"/>
      <c r="EN55" s="147"/>
      <c r="EO55" s="147"/>
      <c r="EP55" s="147"/>
      <c r="EQ55" s="147"/>
      <c r="ER55" s="147"/>
      <c r="ES55" s="147"/>
      <c r="ET55" s="147"/>
      <c r="EU55" s="147"/>
      <c r="EV55" s="148"/>
      <c r="EW55" s="146">
        <f>データ!CN7</f>
        <v>6314</v>
      </c>
      <c r="EX55" s="147"/>
      <c r="EY55" s="147"/>
      <c r="EZ55" s="147"/>
      <c r="FA55" s="147"/>
      <c r="FB55" s="147"/>
      <c r="FC55" s="147"/>
      <c r="FD55" s="147"/>
      <c r="FE55" s="147"/>
      <c r="FF55" s="147"/>
      <c r="FG55" s="147"/>
      <c r="FH55" s="147"/>
      <c r="FI55" s="147"/>
      <c r="FJ55" s="147"/>
      <c r="FK55" s="148"/>
      <c r="FL55" s="146">
        <f>データ!CO7</f>
        <v>6663</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76.7</v>
      </c>
      <c r="GS55" s="132"/>
      <c r="GT55" s="132"/>
      <c r="GU55" s="132"/>
      <c r="GV55" s="132"/>
      <c r="GW55" s="132"/>
      <c r="GX55" s="132"/>
      <c r="GY55" s="132"/>
      <c r="GZ55" s="132"/>
      <c r="HA55" s="132"/>
      <c r="HB55" s="132"/>
      <c r="HC55" s="132"/>
      <c r="HD55" s="132"/>
      <c r="HE55" s="132"/>
      <c r="HF55" s="133"/>
      <c r="HG55" s="131">
        <f>データ!CW7</f>
        <v>79.8</v>
      </c>
      <c r="HH55" s="132"/>
      <c r="HI55" s="132"/>
      <c r="HJ55" s="132"/>
      <c r="HK55" s="132"/>
      <c r="HL55" s="132"/>
      <c r="HM55" s="132"/>
      <c r="HN55" s="132"/>
      <c r="HO55" s="132"/>
      <c r="HP55" s="132"/>
      <c r="HQ55" s="132"/>
      <c r="HR55" s="132"/>
      <c r="HS55" s="132"/>
      <c r="HT55" s="132"/>
      <c r="HU55" s="133"/>
      <c r="HV55" s="131">
        <f>データ!CX7</f>
        <v>83.2</v>
      </c>
      <c r="HW55" s="132"/>
      <c r="HX55" s="132"/>
      <c r="HY55" s="132"/>
      <c r="HZ55" s="132"/>
      <c r="IA55" s="132"/>
      <c r="IB55" s="132"/>
      <c r="IC55" s="132"/>
      <c r="ID55" s="132"/>
      <c r="IE55" s="132"/>
      <c r="IF55" s="132"/>
      <c r="IG55" s="132"/>
      <c r="IH55" s="132"/>
      <c r="II55" s="132"/>
      <c r="IJ55" s="133"/>
      <c r="IK55" s="131">
        <f>データ!CY7</f>
        <v>80.2</v>
      </c>
      <c r="IL55" s="132"/>
      <c r="IM55" s="132"/>
      <c r="IN55" s="132"/>
      <c r="IO55" s="132"/>
      <c r="IP55" s="132"/>
      <c r="IQ55" s="132"/>
      <c r="IR55" s="132"/>
      <c r="IS55" s="132"/>
      <c r="IT55" s="132"/>
      <c r="IU55" s="132"/>
      <c r="IV55" s="132"/>
      <c r="IW55" s="132"/>
      <c r="IX55" s="132"/>
      <c r="IY55" s="133"/>
      <c r="IZ55" s="131">
        <f>データ!CZ7</f>
        <v>72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11.6</v>
      </c>
      <c r="KG55" s="132"/>
      <c r="KH55" s="132"/>
      <c r="KI55" s="132"/>
      <c r="KJ55" s="132"/>
      <c r="KK55" s="132"/>
      <c r="KL55" s="132"/>
      <c r="KM55" s="132"/>
      <c r="KN55" s="132"/>
      <c r="KO55" s="132"/>
      <c r="KP55" s="132"/>
      <c r="KQ55" s="132"/>
      <c r="KR55" s="132"/>
      <c r="KS55" s="132"/>
      <c r="KT55" s="133"/>
      <c r="KU55" s="131">
        <f>データ!DH7</f>
        <v>10.4</v>
      </c>
      <c r="KV55" s="132"/>
      <c r="KW55" s="132"/>
      <c r="KX55" s="132"/>
      <c r="KY55" s="132"/>
      <c r="KZ55" s="132"/>
      <c r="LA55" s="132"/>
      <c r="LB55" s="132"/>
      <c r="LC55" s="132"/>
      <c r="LD55" s="132"/>
      <c r="LE55" s="132"/>
      <c r="LF55" s="132"/>
      <c r="LG55" s="132"/>
      <c r="LH55" s="132"/>
      <c r="LI55" s="133"/>
      <c r="LJ55" s="131">
        <f>データ!DI7</f>
        <v>11.1</v>
      </c>
      <c r="LK55" s="132"/>
      <c r="LL55" s="132"/>
      <c r="LM55" s="132"/>
      <c r="LN55" s="132"/>
      <c r="LO55" s="132"/>
      <c r="LP55" s="132"/>
      <c r="LQ55" s="132"/>
      <c r="LR55" s="132"/>
      <c r="LS55" s="132"/>
      <c r="LT55" s="132"/>
      <c r="LU55" s="132"/>
      <c r="LV55" s="132"/>
      <c r="LW55" s="132"/>
      <c r="LX55" s="133"/>
      <c r="LY55" s="131">
        <f>データ!DJ7</f>
        <v>11</v>
      </c>
      <c r="LZ55" s="132"/>
      <c r="MA55" s="132"/>
      <c r="MB55" s="132"/>
      <c r="MC55" s="132"/>
      <c r="MD55" s="132"/>
      <c r="ME55" s="132"/>
      <c r="MF55" s="132"/>
      <c r="MG55" s="132"/>
      <c r="MH55" s="132"/>
      <c r="MI55" s="132"/>
      <c r="MJ55" s="132"/>
      <c r="MK55" s="132"/>
      <c r="ML55" s="132"/>
      <c r="MM55" s="133"/>
      <c r="MN55" s="131">
        <f>データ!DK7</f>
        <v>10.8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6">
        <f>データ!CE7</f>
        <v>23857</v>
      </c>
      <c r="Q56" s="147"/>
      <c r="R56" s="147"/>
      <c r="S56" s="147"/>
      <c r="T56" s="147"/>
      <c r="U56" s="147"/>
      <c r="V56" s="147"/>
      <c r="W56" s="147"/>
      <c r="X56" s="147"/>
      <c r="Y56" s="147"/>
      <c r="Z56" s="147"/>
      <c r="AA56" s="147"/>
      <c r="AB56" s="147"/>
      <c r="AC56" s="147"/>
      <c r="AD56" s="148"/>
      <c r="AE56" s="146">
        <f>データ!CF7</f>
        <v>24371</v>
      </c>
      <c r="AF56" s="147"/>
      <c r="AG56" s="147"/>
      <c r="AH56" s="147"/>
      <c r="AI56" s="147"/>
      <c r="AJ56" s="147"/>
      <c r="AK56" s="147"/>
      <c r="AL56" s="147"/>
      <c r="AM56" s="147"/>
      <c r="AN56" s="147"/>
      <c r="AO56" s="147"/>
      <c r="AP56" s="147"/>
      <c r="AQ56" s="147"/>
      <c r="AR56" s="147"/>
      <c r="AS56" s="148"/>
      <c r="AT56" s="146">
        <f>データ!CG7</f>
        <v>24882</v>
      </c>
      <c r="AU56" s="147"/>
      <c r="AV56" s="147"/>
      <c r="AW56" s="147"/>
      <c r="AX56" s="147"/>
      <c r="AY56" s="147"/>
      <c r="AZ56" s="147"/>
      <c r="BA56" s="147"/>
      <c r="BB56" s="147"/>
      <c r="BC56" s="147"/>
      <c r="BD56" s="147"/>
      <c r="BE56" s="147"/>
      <c r="BF56" s="147"/>
      <c r="BG56" s="147"/>
      <c r="BH56" s="148"/>
      <c r="BI56" s="146">
        <f>データ!CH7</f>
        <v>25249</v>
      </c>
      <c r="BJ56" s="147"/>
      <c r="BK56" s="147"/>
      <c r="BL56" s="147"/>
      <c r="BM56" s="147"/>
      <c r="BN56" s="147"/>
      <c r="BO56" s="147"/>
      <c r="BP56" s="147"/>
      <c r="BQ56" s="147"/>
      <c r="BR56" s="147"/>
      <c r="BS56" s="147"/>
      <c r="BT56" s="147"/>
      <c r="BU56" s="147"/>
      <c r="BV56" s="147"/>
      <c r="BW56" s="148"/>
      <c r="BX56" s="146">
        <f>データ!CI7</f>
        <v>25711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8471</v>
      </c>
      <c r="DE56" s="147"/>
      <c r="DF56" s="147"/>
      <c r="DG56" s="147"/>
      <c r="DH56" s="147"/>
      <c r="DI56" s="147"/>
      <c r="DJ56" s="147"/>
      <c r="DK56" s="147"/>
      <c r="DL56" s="147"/>
      <c r="DM56" s="147"/>
      <c r="DN56" s="147"/>
      <c r="DO56" s="147"/>
      <c r="DP56" s="147"/>
      <c r="DQ56" s="147"/>
      <c r="DR56" s="148"/>
      <c r="DS56" s="146">
        <f>データ!CQ7</f>
        <v>8736</v>
      </c>
      <c r="DT56" s="147"/>
      <c r="DU56" s="147"/>
      <c r="DV56" s="147"/>
      <c r="DW56" s="147"/>
      <c r="DX56" s="147"/>
      <c r="DY56" s="147"/>
      <c r="DZ56" s="147"/>
      <c r="EA56" s="147"/>
      <c r="EB56" s="147"/>
      <c r="EC56" s="147"/>
      <c r="ED56" s="147"/>
      <c r="EE56" s="147"/>
      <c r="EF56" s="147"/>
      <c r="EG56" s="148"/>
      <c r="EH56" s="146">
        <f>データ!CR7</f>
        <v>8797</v>
      </c>
      <c r="EI56" s="147"/>
      <c r="EJ56" s="147"/>
      <c r="EK56" s="147"/>
      <c r="EL56" s="147"/>
      <c r="EM56" s="147"/>
      <c r="EN56" s="147"/>
      <c r="EO56" s="147"/>
      <c r="EP56" s="147"/>
      <c r="EQ56" s="147"/>
      <c r="ER56" s="147"/>
      <c r="ES56" s="147"/>
      <c r="ET56" s="147"/>
      <c r="EU56" s="147"/>
      <c r="EV56" s="148"/>
      <c r="EW56" s="146">
        <f>データ!CS7</f>
        <v>8852</v>
      </c>
      <c r="EX56" s="147"/>
      <c r="EY56" s="147"/>
      <c r="EZ56" s="147"/>
      <c r="FA56" s="147"/>
      <c r="FB56" s="147"/>
      <c r="FC56" s="147"/>
      <c r="FD56" s="147"/>
      <c r="FE56" s="147"/>
      <c r="FF56" s="147"/>
      <c r="FG56" s="147"/>
      <c r="FH56" s="147"/>
      <c r="FI56" s="147"/>
      <c r="FJ56" s="147"/>
      <c r="FK56" s="148"/>
      <c r="FL56" s="146">
        <f>データ!CT7</f>
        <v>9060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184</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49</v>
      </c>
      <c r="V79" s="159"/>
      <c r="W79" s="159"/>
      <c r="X79" s="159"/>
      <c r="Y79" s="159"/>
      <c r="Z79" s="159"/>
      <c r="AA79" s="159"/>
      <c r="AB79" s="159"/>
      <c r="AC79" s="159"/>
      <c r="AD79" s="159"/>
      <c r="AE79" s="159"/>
      <c r="AF79" s="159"/>
      <c r="AG79" s="159"/>
      <c r="AH79" s="159"/>
      <c r="AI79" s="159"/>
      <c r="AJ79" s="159"/>
      <c r="AK79" s="159"/>
      <c r="AL79" s="159"/>
      <c r="AM79" s="159"/>
      <c r="AN79" s="159">
        <f>データ!DS7</f>
        <v>51.5</v>
      </c>
      <c r="AO79" s="159"/>
      <c r="AP79" s="159"/>
      <c r="AQ79" s="159"/>
      <c r="AR79" s="159"/>
      <c r="AS79" s="159"/>
      <c r="AT79" s="159"/>
      <c r="AU79" s="159"/>
      <c r="AV79" s="159"/>
      <c r="AW79" s="159"/>
      <c r="AX79" s="159"/>
      <c r="AY79" s="159"/>
      <c r="AZ79" s="159"/>
      <c r="BA79" s="159"/>
      <c r="BB79" s="159"/>
      <c r="BC79" s="159"/>
      <c r="BD79" s="159"/>
      <c r="BE79" s="159"/>
      <c r="BF79" s="159"/>
      <c r="BG79" s="159">
        <f>データ!DT7</f>
        <v>53.5</v>
      </c>
      <c r="BH79" s="159"/>
      <c r="BI79" s="159"/>
      <c r="BJ79" s="159"/>
      <c r="BK79" s="159"/>
      <c r="BL79" s="159"/>
      <c r="BM79" s="159"/>
      <c r="BN79" s="159"/>
      <c r="BO79" s="159"/>
      <c r="BP79" s="159"/>
      <c r="BQ79" s="159"/>
      <c r="BR79" s="159"/>
      <c r="BS79" s="159"/>
      <c r="BT79" s="159"/>
      <c r="BU79" s="159"/>
      <c r="BV79" s="159"/>
      <c r="BW79" s="159"/>
      <c r="BX79" s="159"/>
      <c r="BY79" s="159"/>
      <c r="BZ79" s="159">
        <f>データ!DU7</f>
        <v>55.7</v>
      </c>
      <c r="CA79" s="159"/>
      <c r="CB79" s="159"/>
      <c r="CC79" s="159"/>
      <c r="CD79" s="159"/>
      <c r="CE79" s="159"/>
      <c r="CF79" s="159"/>
      <c r="CG79" s="159"/>
      <c r="CH79" s="159"/>
      <c r="CI79" s="159"/>
      <c r="CJ79" s="159"/>
      <c r="CK79" s="159"/>
      <c r="CL79" s="159"/>
      <c r="CM79" s="159"/>
      <c r="CN79" s="159"/>
      <c r="CO79" s="159"/>
      <c r="CP79" s="159"/>
      <c r="CQ79" s="159"/>
      <c r="CR79" s="159"/>
      <c r="CS79" s="159">
        <f>データ!DV7</f>
        <v>56.7</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74.8</v>
      </c>
      <c r="EP79" s="159"/>
      <c r="EQ79" s="159"/>
      <c r="ER79" s="159"/>
      <c r="ES79" s="159"/>
      <c r="ET79" s="159"/>
      <c r="EU79" s="159"/>
      <c r="EV79" s="159"/>
      <c r="EW79" s="159"/>
      <c r="EX79" s="159"/>
      <c r="EY79" s="159"/>
      <c r="EZ79" s="159"/>
      <c r="FA79" s="159"/>
      <c r="FB79" s="159"/>
      <c r="FC79" s="159"/>
      <c r="FD79" s="159"/>
      <c r="FE79" s="159"/>
      <c r="FF79" s="159"/>
      <c r="FG79" s="159"/>
      <c r="FH79" s="159">
        <f>データ!ED7</f>
        <v>77.5</v>
      </c>
      <c r="FI79" s="159"/>
      <c r="FJ79" s="159"/>
      <c r="FK79" s="159"/>
      <c r="FL79" s="159"/>
      <c r="FM79" s="159"/>
      <c r="FN79" s="159"/>
      <c r="FO79" s="159"/>
      <c r="FP79" s="159"/>
      <c r="FQ79" s="159"/>
      <c r="FR79" s="159"/>
      <c r="FS79" s="159"/>
      <c r="FT79" s="159"/>
      <c r="FU79" s="159"/>
      <c r="FV79" s="159"/>
      <c r="FW79" s="159"/>
      <c r="FX79" s="159"/>
      <c r="FY79" s="159"/>
      <c r="FZ79" s="159"/>
      <c r="GA79" s="159">
        <f>データ!EE7</f>
        <v>79.5</v>
      </c>
      <c r="GB79" s="159"/>
      <c r="GC79" s="159"/>
      <c r="GD79" s="159"/>
      <c r="GE79" s="159"/>
      <c r="GF79" s="159"/>
      <c r="GG79" s="159"/>
      <c r="GH79" s="159"/>
      <c r="GI79" s="159"/>
      <c r="GJ79" s="159"/>
      <c r="GK79" s="159"/>
      <c r="GL79" s="159"/>
      <c r="GM79" s="159"/>
      <c r="GN79" s="159"/>
      <c r="GO79" s="159"/>
      <c r="GP79" s="159"/>
      <c r="GQ79" s="159"/>
      <c r="GR79" s="159"/>
      <c r="GS79" s="159"/>
      <c r="GT79" s="159">
        <f>データ!EF7</f>
        <v>80.8</v>
      </c>
      <c r="GU79" s="159"/>
      <c r="GV79" s="159"/>
      <c r="GW79" s="159"/>
      <c r="GX79" s="159"/>
      <c r="GY79" s="159"/>
      <c r="GZ79" s="159"/>
      <c r="HA79" s="159"/>
      <c r="HB79" s="159"/>
      <c r="HC79" s="159"/>
      <c r="HD79" s="159"/>
      <c r="HE79" s="159"/>
      <c r="HF79" s="159"/>
      <c r="HG79" s="159"/>
      <c r="HH79" s="159"/>
      <c r="HI79" s="159"/>
      <c r="HJ79" s="159"/>
      <c r="HK79" s="159"/>
      <c r="HL79" s="159"/>
      <c r="HM79" s="159">
        <f>データ!EG7</f>
        <v>76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22097000</v>
      </c>
      <c r="JK79" s="160"/>
      <c r="JL79" s="160"/>
      <c r="JM79" s="160"/>
      <c r="JN79" s="160"/>
      <c r="JO79" s="160"/>
      <c r="JP79" s="160"/>
      <c r="JQ79" s="160"/>
      <c r="JR79" s="160"/>
      <c r="JS79" s="160"/>
      <c r="JT79" s="160"/>
      <c r="JU79" s="160"/>
      <c r="JV79" s="160"/>
      <c r="JW79" s="160"/>
      <c r="JX79" s="160"/>
      <c r="JY79" s="160"/>
      <c r="JZ79" s="160"/>
      <c r="KA79" s="160"/>
      <c r="KB79" s="160"/>
      <c r="KC79" s="160">
        <f>データ!EO7</f>
        <v>22235657</v>
      </c>
      <c r="KD79" s="160"/>
      <c r="KE79" s="160"/>
      <c r="KF79" s="160"/>
      <c r="KG79" s="160"/>
      <c r="KH79" s="160"/>
      <c r="KI79" s="160"/>
      <c r="KJ79" s="160"/>
      <c r="KK79" s="160"/>
      <c r="KL79" s="160"/>
      <c r="KM79" s="160"/>
      <c r="KN79" s="160"/>
      <c r="KO79" s="160"/>
      <c r="KP79" s="160"/>
      <c r="KQ79" s="160"/>
      <c r="KR79" s="160"/>
      <c r="KS79" s="160"/>
      <c r="KT79" s="160"/>
      <c r="KU79" s="160"/>
      <c r="KV79" s="160">
        <f>データ!EP7</f>
        <v>22302182</v>
      </c>
      <c r="KW79" s="160"/>
      <c r="KX79" s="160"/>
      <c r="KY79" s="160"/>
      <c r="KZ79" s="160"/>
      <c r="LA79" s="160"/>
      <c r="LB79" s="160"/>
      <c r="LC79" s="160"/>
      <c r="LD79" s="160"/>
      <c r="LE79" s="160"/>
      <c r="LF79" s="160"/>
      <c r="LG79" s="160"/>
      <c r="LH79" s="160"/>
      <c r="LI79" s="160"/>
      <c r="LJ79" s="160"/>
      <c r="LK79" s="160"/>
      <c r="LL79" s="160"/>
      <c r="LM79" s="160"/>
      <c r="LN79" s="160"/>
      <c r="LO79" s="160">
        <f>データ!EQ7</f>
        <v>22488990</v>
      </c>
      <c r="LP79" s="160"/>
      <c r="LQ79" s="160"/>
      <c r="LR79" s="160"/>
      <c r="LS79" s="160"/>
      <c r="LT79" s="160"/>
      <c r="LU79" s="160"/>
      <c r="LV79" s="160"/>
      <c r="LW79" s="160"/>
      <c r="LX79" s="160"/>
      <c r="LY79" s="160"/>
      <c r="LZ79" s="160"/>
      <c r="MA79" s="160"/>
      <c r="MB79" s="160"/>
      <c r="MC79" s="160"/>
      <c r="MD79" s="160"/>
      <c r="ME79" s="160"/>
      <c r="MF79" s="160"/>
      <c r="MG79" s="160"/>
      <c r="MH79" s="160">
        <f>データ!ER7</f>
        <v>22655980</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52.4</v>
      </c>
      <c r="V80" s="159"/>
      <c r="W80" s="159"/>
      <c r="X80" s="159"/>
      <c r="Y80" s="159"/>
      <c r="Z80" s="159"/>
      <c r="AA80" s="159"/>
      <c r="AB80" s="159"/>
      <c r="AC80" s="159"/>
      <c r="AD80" s="159"/>
      <c r="AE80" s="159"/>
      <c r="AF80" s="159"/>
      <c r="AG80" s="159"/>
      <c r="AH80" s="159"/>
      <c r="AI80" s="159"/>
      <c r="AJ80" s="159"/>
      <c r="AK80" s="159"/>
      <c r="AL80" s="159"/>
      <c r="AM80" s="159"/>
      <c r="AN80" s="159">
        <f>データ!DX7</f>
        <v>52.6</v>
      </c>
      <c r="AO80" s="159"/>
      <c r="AP80" s="159"/>
      <c r="AQ80" s="159"/>
      <c r="AR80" s="159"/>
      <c r="AS80" s="159"/>
      <c r="AT80" s="159"/>
      <c r="AU80" s="159"/>
      <c r="AV80" s="159"/>
      <c r="AW80" s="159"/>
      <c r="AX80" s="159"/>
      <c r="AY80" s="159"/>
      <c r="AZ80" s="159"/>
      <c r="BA80" s="159"/>
      <c r="BB80" s="159"/>
      <c r="BC80" s="159"/>
      <c r="BD80" s="159"/>
      <c r="BE80" s="159"/>
      <c r="BF80" s="159"/>
      <c r="BG80" s="159">
        <f>データ!DY7</f>
        <v>54.2</v>
      </c>
      <c r="BH80" s="159"/>
      <c r="BI80" s="159"/>
      <c r="BJ80" s="159"/>
      <c r="BK80" s="159"/>
      <c r="BL80" s="159"/>
      <c r="BM80" s="159"/>
      <c r="BN80" s="159"/>
      <c r="BO80" s="159"/>
      <c r="BP80" s="159"/>
      <c r="BQ80" s="159"/>
      <c r="BR80" s="159"/>
      <c r="BS80" s="159"/>
      <c r="BT80" s="159"/>
      <c r="BU80" s="159"/>
      <c r="BV80" s="159"/>
      <c r="BW80" s="159"/>
      <c r="BX80" s="159"/>
      <c r="BY80" s="159"/>
      <c r="BZ80" s="159">
        <f>データ!DZ7</f>
        <v>53.8</v>
      </c>
      <c r="CA80" s="159"/>
      <c r="CB80" s="159"/>
      <c r="CC80" s="159"/>
      <c r="CD80" s="159"/>
      <c r="CE80" s="159"/>
      <c r="CF80" s="159"/>
      <c r="CG80" s="159"/>
      <c r="CH80" s="159"/>
      <c r="CI80" s="159"/>
      <c r="CJ80" s="159"/>
      <c r="CK80" s="159"/>
      <c r="CL80" s="159"/>
      <c r="CM80" s="159"/>
      <c r="CN80" s="159"/>
      <c r="CO80" s="159"/>
      <c r="CP80" s="159"/>
      <c r="CQ80" s="159"/>
      <c r="CR80" s="159"/>
      <c r="CS80" s="159">
        <f>データ!EA7</f>
        <v>56.1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68.900000000000006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68</v>
      </c>
      <c r="FI80" s="159"/>
      <c r="FJ80" s="159"/>
      <c r="FK80" s="159"/>
      <c r="FL80" s="159"/>
      <c r="FM80" s="159"/>
      <c r="FN80" s="159"/>
      <c r="FO80" s="159"/>
      <c r="FP80" s="159"/>
      <c r="FQ80" s="159"/>
      <c r="FR80" s="159"/>
      <c r="FS80" s="159"/>
      <c r="FT80" s="159"/>
      <c r="FU80" s="159"/>
      <c r="FV80" s="159"/>
      <c r="FW80" s="159"/>
      <c r="FX80" s="159"/>
      <c r="FY80" s="159"/>
      <c r="FZ80" s="159"/>
      <c r="GA80" s="159">
        <f>データ!EJ7</f>
        <v>70</v>
      </c>
      <c r="GB80" s="159"/>
      <c r="GC80" s="159"/>
      <c r="GD80" s="159"/>
      <c r="GE80" s="159"/>
      <c r="GF80" s="159"/>
      <c r="GG80" s="159"/>
      <c r="GH80" s="159"/>
      <c r="GI80" s="159"/>
      <c r="GJ80" s="159"/>
      <c r="GK80" s="159"/>
      <c r="GL80" s="159"/>
      <c r="GM80" s="159"/>
      <c r="GN80" s="159"/>
      <c r="GO80" s="159"/>
      <c r="GP80" s="159"/>
      <c r="GQ80" s="159"/>
      <c r="GR80" s="159"/>
      <c r="GS80" s="159"/>
      <c r="GT80" s="159">
        <f>データ!EK7</f>
        <v>71</v>
      </c>
      <c r="GU80" s="159"/>
      <c r="GV80" s="159"/>
      <c r="GW80" s="159"/>
      <c r="GX80" s="159"/>
      <c r="GY80" s="159"/>
      <c r="GZ80" s="159"/>
      <c r="HA80" s="159"/>
      <c r="HB80" s="159"/>
      <c r="HC80" s="159"/>
      <c r="HD80" s="159"/>
      <c r="HE80" s="159"/>
      <c r="HF80" s="159"/>
      <c r="HG80" s="159"/>
      <c r="HH80" s="159"/>
      <c r="HI80" s="159"/>
      <c r="HJ80" s="159"/>
      <c r="HK80" s="159"/>
      <c r="HL80" s="159"/>
      <c r="HM80" s="159">
        <f>データ!EL7</f>
        <v>73.2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34878088</v>
      </c>
      <c r="JK80" s="160"/>
      <c r="JL80" s="160"/>
      <c r="JM80" s="160"/>
      <c r="JN80" s="160"/>
      <c r="JO80" s="160"/>
      <c r="JP80" s="160"/>
      <c r="JQ80" s="160"/>
      <c r="JR80" s="160"/>
      <c r="JS80" s="160"/>
      <c r="JT80" s="160"/>
      <c r="JU80" s="160"/>
      <c r="JV80" s="160"/>
      <c r="JW80" s="160"/>
      <c r="JX80" s="160"/>
      <c r="JY80" s="160"/>
      <c r="JZ80" s="160"/>
      <c r="KA80" s="160"/>
      <c r="KB80" s="160"/>
      <c r="KC80" s="160">
        <f>データ!ET7</f>
        <v>36094355</v>
      </c>
      <c r="KD80" s="160"/>
      <c r="KE80" s="160"/>
      <c r="KF80" s="160"/>
      <c r="KG80" s="160"/>
      <c r="KH80" s="160"/>
      <c r="KI80" s="160"/>
      <c r="KJ80" s="160"/>
      <c r="KK80" s="160"/>
      <c r="KL80" s="160"/>
      <c r="KM80" s="160"/>
      <c r="KN80" s="160"/>
      <c r="KO80" s="160"/>
      <c r="KP80" s="160"/>
      <c r="KQ80" s="160"/>
      <c r="KR80" s="160"/>
      <c r="KS80" s="160"/>
      <c r="KT80" s="160"/>
      <c r="KU80" s="160"/>
      <c r="KV80" s="160">
        <f>データ!EU7</f>
        <v>36941419</v>
      </c>
      <c r="KW80" s="160"/>
      <c r="KX80" s="160"/>
      <c r="KY80" s="160"/>
      <c r="KZ80" s="160"/>
      <c r="LA80" s="160"/>
      <c r="LB80" s="160"/>
      <c r="LC80" s="160"/>
      <c r="LD80" s="160"/>
      <c r="LE80" s="160"/>
      <c r="LF80" s="160"/>
      <c r="LG80" s="160"/>
      <c r="LH80" s="160"/>
      <c r="LI80" s="160"/>
      <c r="LJ80" s="160"/>
      <c r="LK80" s="160"/>
      <c r="LL80" s="160"/>
      <c r="LM80" s="160"/>
      <c r="LN80" s="160"/>
      <c r="LO80" s="160">
        <f>データ!EV7</f>
        <v>38480542</v>
      </c>
      <c r="LP80" s="160"/>
      <c r="LQ80" s="160"/>
      <c r="LR80" s="160"/>
      <c r="LS80" s="160"/>
      <c r="LT80" s="160"/>
      <c r="LU80" s="160"/>
      <c r="LV80" s="160"/>
      <c r="LW80" s="160"/>
      <c r="LX80" s="160"/>
      <c r="LY80" s="160"/>
      <c r="LZ80" s="160"/>
      <c r="MA80" s="160"/>
      <c r="MB80" s="160"/>
      <c r="MC80" s="160"/>
      <c r="MD80" s="160"/>
      <c r="ME80" s="160"/>
      <c r="MF80" s="160"/>
      <c r="MG80" s="160"/>
      <c r="MH80" s="160">
        <f>データ!EW7</f>
        <v>38744035</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lpFq9GVfuPl7jiklywX63y5CDizyOZ7rNnSxRphLJPv/4MKh/ezp0+b4Iw8uP0Ep9i7UM2I+uJ9HcWn53eC1A==" saltValue="tulaBKoBAo+o29i5U7Fk9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150</v>
      </c>
      <c r="AW5" s="64" t="s">
        <v>151</v>
      </c>
      <c r="AX5" s="64" t="s">
        <v>142</v>
      </c>
      <c r="AY5" s="64" t="s">
        <v>143</v>
      </c>
      <c r="AZ5" s="64" t="s">
        <v>144</v>
      </c>
      <c r="BA5" s="64" t="s">
        <v>145</v>
      </c>
      <c r="BB5" s="64" t="s">
        <v>146</v>
      </c>
      <c r="BC5" s="64" t="s">
        <v>147</v>
      </c>
      <c r="BD5" s="64" t="s">
        <v>152</v>
      </c>
      <c r="BE5" s="64" t="s">
        <v>153</v>
      </c>
      <c r="BF5" s="64" t="s">
        <v>149</v>
      </c>
      <c r="BG5" s="64" t="s">
        <v>140</v>
      </c>
      <c r="BH5" s="64" t="s">
        <v>151</v>
      </c>
      <c r="BI5" s="64" t="s">
        <v>142</v>
      </c>
      <c r="BJ5" s="64" t="s">
        <v>143</v>
      </c>
      <c r="BK5" s="64" t="s">
        <v>144</v>
      </c>
      <c r="BL5" s="64" t="s">
        <v>145</v>
      </c>
      <c r="BM5" s="64" t="s">
        <v>146</v>
      </c>
      <c r="BN5" s="64" t="s">
        <v>147</v>
      </c>
      <c r="BO5" s="64" t="s">
        <v>152</v>
      </c>
      <c r="BP5" s="64" t="s">
        <v>153</v>
      </c>
      <c r="BQ5" s="64" t="s">
        <v>139</v>
      </c>
      <c r="BR5" s="64" t="s">
        <v>140</v>
      </c>
      <c r="BS5" s="64" t="s">
        <v>151</v>
      </c>
      <c r="BT5" s="64" t="s">
        <v>142</v>
      </c>
      <c r="BU5" s="64" t="s">
        <v>143</v>
      </c>
      <c r="BV5" s="64" t="s">
        <v>144</v>
      </c>
      <c r="BW5" s="64" t="s">
        <v>145</v>
      </c>
      <c r="BX5" s="64" t="s">
        <v>146</v>
      </c>
      <c r="BY5" s="64" t="s">
        <v>147</v>
      </c>
      <c r="BZ5" s="64" t="s">
        <v>137</v>
      </c>
      <c r="CA5" s="64" t="s">
        <v>153</v>
      </c>
      <c r="CB5" s="64" t="s">
        <v>139</v>
      </c>
      <c r="CC5" s="64" t="s">
        <v>154</v>
      </c>
      <c r="CD5" s="64" t="s">
        <v>155</v>
      </c>
      <c r="CE5" s="64" t="s">
        <v>142</v>
      </c>
      <c r="CF5" s="64" t="s">
        <v>143</v>
      </c>
      <c r="CG5" s="64" t="s">
        <v>144</v>
      </c>
      <c r="CH5" s="64" t="s">
        <v>145</v>
      </c>
      <c r="CI5" s="64" t="s">
        <v>146</v>
      </c>
      <c r="CJ5" s="64" t="s">
        <v>147</v>
      </c>
      <c r="CK5" s="64" t="s">
        <v>152</v>
      </c>
      <c r="CL5" s="64" t="s">
        <v>148</v>
      </c>
      <c r="CM5" s="64" t="s">
        <v>149</v>
      </c>
      <c r="CN5" s="64" t="s">
        <v>150</v>
      </c>
      <c r="CO5" s="64" t="s">
        <v>151</v>
      </c>
      <c r="CP5" s="64" t="s">
        <v>142</v>
      </c>
      <c r="CQ5" s="64" t="s">
        <v>143</v>
      </c>
      <c r="CR5" s="64" t="s">
        <v>144</v>
      </c>
      <c r="CS5" s="64" t="s">
        <v>145</v>
      </c>
      <c r="CT5" s="64" t="s">
        <v>146</v>
      </c>
      <c r="CU5" s="64" t="s">
        <v>147</v>
      </c>
      <c r="CV5" s="64" t="s">
        <v>156</v>
      </c>
      <c r="CW5" s="64" t="s">
        <v>138</v>
      </c>
      <c r="CX5" s="64" t="s">
        <v>157</v>
      </c>
      <c r="CY5" s="64" t="s">
        <v>140</v>
      </c>
      <c r="CZ5" s="64" t="s">
        <v>151</v>
      </c>
      <c r="DA5" s="64" t="s">
        <v>142</v>
      </c>
      <c r="DB5" s="64" t="s">
        <v>143</v>
      </c>
      <c r="DC5" s="64" t="s">
        <v>144</v>
      </c>
      <c r="DD5" s="64" t="s">
        <v>145</v>
      </c>
      <c r="DE5" s="64" t="s">
        <v>146</v>
      </c>
      <c r="DF5" s="64" t="s">
        <v>147</v>
      </c>
      <c r="DG5" s="64" t="s">
        <v>152</v>
      </c>
      <c r="DH5" s="64" t="s">
        <v>158</v>
      </c>
      <c r="DI5" s="64" t="s">
        <v>157</v>
      </c>
      <c r="DJ5" s="64" t="s">
        <v>150</v>
      </c>
      <c r="DK5" s="64" t="s">
        <v>151</v>
      </c>
      <c r="DL5" s="64" t="s">
        <v>142</v>
      </c>
      <c r="DM5" s="64" t="s">
        <v>143</v>
      </c>
      <c r="DN5" s="64" t="s">
        <v>144</v>
      </c>
      <c r="DO5" s="64" t="s">
        <v>145</v>
      </c>
      <c r="DP5" s="64" t="s">
        <v>146</v>
      </c>
      <c r="DQ5" s="64" t="s">
        <v>147</v>
      </c>
      <c r="DR5" s="64" t="s">
        <v>156</v>
      </c>
      <c r="DS5" s="64" t="s">
        <v>138</v>
      </c>
      <c r="DT5" s="64" t="s">
        <v>149</v>
      </c>
      <c r="DU5" s="64" t="s">
        <v>150</v>
      </c>
      <c r="DV5" s="64" t="s">
        <v>155</v>
      </c>
      <c r="DW5" s="64" t="s">
        <v>142</v>
      </c>
      <c r="DX5" s="64" t="s">
        <v>143</v>
      </c>
      <c r="DY5" s="64" t="s">
        <v>144</v>
      </c>
      <c r="DZ5" s="64" t="s">
        <v>145</v>
      </c>
      <c r="EA5" s="64" t="s">
        <v>146</v>
      </c>
      <c r="EB5" s="64" t="s">
        <v>147</v>
      </c>
      <c r="EC5" s="64" t="s">
        <v>152</v>
      </c>
      <c r="ED5" s="64" t="s">
        <v>138</v>
      </c>
      <c r="EE5" s="64" t="s">
        <v>157</v>
      </c>
      <c r="EF5" s="64" t="s">
        <v>150</v>
      </c>
      <c r="EG5" s="64" t="s">
        <v>151</v>
      </c>
      <c r="EH5" s="64" t="s">
        <v>142</v>
      </c>
      <c r="EI5" s="64" t="s">
        <v>143</v>
      </c>
      <c r="EJ5" s="64" t="s">
        <v>144</v>
      </c>
      <c r="EK5" s="64" t="s">
        <v>145</v>
      </c>
      <c r="EL5" s="64" t="s">
        <v>146</v>
      </c>
      <c r="EM5" s="64" t="s">
        <v>159</v>
      </c>
      <c r="EN5" s="64" t="s">
        <v>156</v>
      </c>
      <c r="EO5" s="64" t="s">
        <v>148</v>
      </c>
      <c r="EP5" s="64" t="s">
        <v>149</v>
      </c>
      <c r="EQ5" s="64" t="s">
        <v>140</v>
      </c>
      <c r="ER5" s="64" t="s">
        <v>155</v>
      </c>
      <c r="ES5" s="64" t="s">
        <v>142</v>
      </c>
      <c r="ET5" s="64" t="s">
        <v>143</v>
      </c>
      <c r="EU5" s="64" t="s">
        <v>144</v>
      </c>
      <c r="EV5" s="64" t="s">
        <v>145</v>
      </c>
      <c r="EW5" s="64" t="s">
        <v>146</v>
      </c>
      <c r="EX5" s="64" t="s">
        <v>147</v>
      </c>
    </row>
    <row r="6" spans="1:154" s="69" customFormat="1" x14ac:dyDescent="0.15">
      <c r="A6" s="50" t="s">
        <v>160</v>
      </c>
      <c r="B6" s="65">
        <f>B8</f>
        <v>2018</v>
      </c>
      <c r="C6" s="65">
        <f t="shared" ref="C6:M6" si="2">C8</f>
        <v>102091</v>
      </c>
      <c r="D6" s="65">
        <f t="shared" si="2"/>
        <v>46</v>
      </c>
      <c r="E6" s="65">
        <f t="shared" si="2"/>
        <v>6</v>
      </c>
      <c r="F6" s="65">
        <f t="shared" si="2"/>
        <v>0</v>
      </c>
      <c r="G6" s="65">
        <f t="shared" si="2"/>
        <v>1</v>
      </c>
      <c r="H6" s="163" t="str">
        <f>IF(H8&lt;&gt;I8,H8,"")&amp;IF(I8&lt;&gt;J8,I8,"")&amp;"　"&amp;J8</f>
        <v>群馬県藤岡市　藤岡市国民健康保険鬼石病院</v>
      </c>
      <c r="I6" s="164"/>
      <c r="J6" s="165"/>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10</v>
      </c>
      <c r="R6" s="65" t="str">
        <f t="shared" si="3"/>
        <v>-</v>
      </c>
      <c r="S6" s="65" t="str">
        <f t="shared" si="3"/>
        <v>ド</v>
      </c>
      <c r="T6" s="65" t="str">
        <f t="shared" si="3"/>
        <v>救 輪</v>
      </c>
      <c r="U6" s="66">
        <f>U8</f>
        <v>65687</v>
      </c>
      <c r="V6" s="66">
        <f>V8</f>
        <v>5886</v>
      </c>
      <c r="W6" s="65" t="str">
        <f>W8</f>
        <v>第２種該当</v>
      </c>
      <c r="X6" s="65" t="str">
        <f t="shared" si="3"/>
        <v>１３：１</v>
      </c>
      <c r="Y6" s="66">
        <f t="shared" si="3"/>
        <v>52</v>
      </c>
      <c r="Z6" s="66">
        <f t="shared" si="3"/>
        <v>47</v>
      </c>
      <c r="AA6" s="66" t="str">
        <f t="shared" si="3"/>
        <v>-</v>
      </c>
      <c r="AB6" s="66" t="str">
        <f t="shared" si="3"/>
        <v>-</v>
      </c>
      <c r="AC6" s="66" t="str">
        <f t="shared" si="3"/>
        <v>-</v>
      </c>
      <c r="AD6" s="66">
        <f t="shared" si="3"/>
        <v>99</v>
      </c>
      <c r="AE6" s="66">
        <f t="shared" si="3"/>
        <v>52</v>
      </c>
      <c r="AF6" s="66">
        <f t="shared" si="3"/>
        <v>47</v>
      </c>
      <c r="AG6" s="66">
        <f t="shared" si="3"/>
        <v>99</v>
      </c>
      <c r="AH6" s="67">
        <f>IF(AH8="-",NA(),AH8)</f>
        <v>91.6</v>
      </c>
      <c r="AI6" s="67">
        <f t="shared" ref="AI6:AQ6" si="4">IF(AI8="-",NA(),AI8)</f>
        <v>91.3</v>
      </c>
      <c r="AJ6" s="67">
        <f t="shared" si="4"/>
        <v>92</v>
      </c>
      <c r="AK6" s="67">
        <f t="shared" si="4"/>
        <v>94.7</v>
      </c>
      <c r="AL6" s="67">
        <f t="shared" si="4"/>
        <v>101</v>
      </c>
      <c r="AM6" s="67">
        <f t="shared" si="4"/>
        <v>98.5</v>
      </c>
      <c r="AN6" s="67">
        <f t="shared" si="4"/>
        <v>98</v>
      </c>
      <c r="AO6" s="67">
        <f t="shared" si="4"/>
        <v>98.4</v>
      </c>
      <c r="AP6" s="67">
        <f t="shared" si="4"/>
        <v>98.2</v>
      </c>
      <c r="AQ6" s="67">
        <f t="shared" si="4"/>
        <v>97.5</v>
      </c>
      <c r="AR6" s="67" t="str">
        <f>IF(AR8="-","【-】","【"&amp;SUBSTITUTE(TEXT(AR8,"#,##0.0"),"-","△")&amp;"】")</f>
        <v>【98.8】</v>
      </c>
      <c r="AS6" s="67">
        <f>IF(AS8="-",NA(),AS8)</f>
        <v>88</v>
      </c>
      <c r="AT6" s="67">
        <f t="shared" ref="AT6:BB6" si="5">IF(AT8="-",NA(),AT8)</f>
        <v>87.2</v>
      </c>
      <c r="AU6" s="67">
        <f t="shared" si="5"/>
        <v>83.7</v>
      </c>
      <c r="AV6" s="67">
        <f t="shared" si="5"/>
        <v>87.1</v>
      </c>
      <c r="AW6" s="67">
        <f t="shared" si="5"/>
        <v>95.4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84.7</v>
      </c>
      <c r="BE6" s="67">
        <f t="shared" ref="BE6:BM6" si="6">IF(BE8="-",NA(),BE8)</f>
        <v>95.6</v>
      </c>
      <c r="BF6" s="67">
        <f t="shared" si="6"/>
        <v>115</v>
      </c>
      <c r="BG6" s="67">
        <f t="shared" si="6"/>
        <v>112.3</v>
      </c>
      <c r="BH6" s="67">
        <f t="shared" si="6"/>
        <v>101</v>
      </c>
      <c r="BI6" s="67">
        <f t="shared" si="6"/>
        <v>94.9</v>
      </c>
      <c r="BJ6" s="67">
        <f t="shared" si="6"/>
        <v>101.2</v>
      </c>
      <c r="BK6" s="67">
        <f t="shared" si="6"/>
        <v>107.2</v>
      </c>
      <c r="BL6" s="67">
        <f t="shared" si="6"/>
        <v>114.4</v>
      </c>
      <c r="BM6" s="67">
        <f t="shared" si="6"/>
        <v>117</v>
      </c>
      <c r="BN6" s="67" t="str">
        <f>IF(BN8="-","【-】","【"&amp;SUBSTITUTE(TEXT(BN8,"#,##0.0"),"-","△")&amp;"】")</f>
        <v>【64.1】</v>
      </c>
      <c r="BO6" s="67">
        <f>IF(BO8="-",NA(),BO8)</f>
        <v>88.4</v>
      </c>
      <c r="BP6" s="67">
        <f t="shared" ref="BP6:BX6" si="7">IF(BP8="-",NA(),BP8)</f>
        <v>83.8</v>
      </c>
      <c r="BQ6" s="67">
        <f t="shared" si="7"/>
        <v>80.900000000000006</v>
      </c>
      <c r="BR6" s="67">
        <f t="shared" si="7"/>
        <v>86.4</v>
      </c>
      <c r="BS6" s="67">
        <f t="shared" si="7"/>
        <v>90</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22599</v>
      </c>
      <c r="CA6" s="68">
        <f t="shared" ref="CA6:CI6" si="8">IF(CA8="-",NA(),CA8)</f>
        <v>24338</v>
      </c>
      <c r="CB6" s="68">
        <f t="shared" si="8"/>
        <v>23262</v>
      </c>
      <c r="CC6" s="68">
        <f t="shared" si="8"/>
        <v>24216</v>
      </c>
      <c r="CD6" s="68">
        <f t="shared" si="8"/>
        <v>25858</v>
      </c>
      <c r="CE6" s="68">
        <f t="shared" si="8"/>
        <v>23857</v>
      </c>
      <c r="CF6" s="68">
        <f t="shared" si="8"/>
        <v>24371</v>
      </c>
      <c r="CG6" s="68">
        <f t="shared" si="8"/>
        <v>24882</v>
      </c>
      <c r="CH6" s="68">
        <f t="shared" si="8"/>
        <v>25249</v>
      </c>
      <c r="CI6" s="68">
        <f t="shared" si="8"/>
        <v>25711</v>
      </c>
      <c r="CJ6" s="67" t="str">
        <f>IF(CJ8="-","【-】","【"&amp;SUBSTITUTE(TEXT(CJ8,"#,##0"),"-","△")&amp;"】")</f>
        <v>【52,412】</v>
      </c>
      <c r="CK6" s="68">
        <f>IF(CK8="-",NA(),CK8)</f>
        <v>5522</v>
      </c>
      <c r="CL6" s="68">
        <f t="shared" ref="CL6:CT6" si="9">IF(CL8="-",NA(),CL8)</f>
        <v>5549</v>
      </c>
      <c r="CM6" s="68">
        <f t="shared" si="9"/>
        <v>6291</v>
      </c>
      <c r="CN6" s="68">
        <f t="shared" si="9"/>
        <v>6314</v>
      </c>
      <c r="CO6" s="68">
        <f t="shared" si="9"/>
        <v>6663</v>
      </c>
      <c r="CP6" s="68">
        <f t="shared" si="9"/>
        <v>8471</v>
      </c>
      <c r="CQ6" s="68">
        <f t="shared" si="9"/>
        <v>8736</v>
      </c>
      <c r="CR6" s="68">
        <f t="shared" si="9"/>
        <v>8797</v>
      </c>
      <c r="CS6" s="68">
        <f t="shared" si="9"/>
        <v>8852</v>
      </c>
      <c r="CT6" s="68">
        <f t="shared" si="9"/>
        <v>9060</v>
      </c>
      <c r="CU6" s="67" t="str">
        <f>IF(CU8="-","【-】","【"&amp;SUBSTITUTE(TEXT(CU8,"#,##0"),"-","△")&amp;"】")</f>
        <v>【14,708】</v>
      </c>
      <c r="CV6" s="67">
        <f>IF(CV8="-",NA(),CV8)</f>
        <v>76.7</v>
      </c>
      <c r="CW6" s="67">
        <f t="shared" ref="CW6:DE6" si="10">IF(CW8="-",NA(),CW8)</f>
        <v>79.8</v>
      </c>
      <c r="CX6" s="67">
        <f t="shared" si="10"/>
        <v>83.2</v>
      </c>
      <c r="CY6" s="67">
        <f t="shared" si="10"/>
        <v>80.2</v>
      </c>
      <c r="CZ6" s="67">
        <f t="shared" si="10"/>
        <v>72</v>
      </c>
      <c r="DA6" s="67">
        <f t="shared" si="10"/>
        <v>67.5</v>
      </c>
      <c r="DB6" s="67">
        <f t="shared" si="10"/>
        <v>67.5</v>
      </c>
      <c r="DC6" s="67">
        <f t="shared" si="10"/>
        <v>69.5</v>
      </c>
      <c r="DD6" s="67">
        <f t="shared" si="10"/>
        <v>70.3</v>
      </c>
      <c r="DE6" s="67">
        <f t="shared" si="10"/>
        <v>71.099999999999994</v>
      </c>
      <c r="DF6" s="67" t="str">
        <f>IF(DF8="-","【-】","【"&amp;SUBSTITUTE(TEXT(DF8,"#,##0.0"),"-","△")&amp;"】")</f>
        <v>【54.8】</v>
      </c>
      <c r="DG6" s="67">
        <f>IF(DG8="-",NA(),DG8)</f>
        <v>11.6</v>
      </c>
      <c r="DH6" s="67">
        <f t="shared" ref="DH6:DP6" si="11">IF(DH8="-",NA(),DH8)</f>
        <v>10.4</v>
      </c>
      <c r="DI6" s="67">
        <f t="shared" si="11"/>
        <v>11.1</v>
      </c>
      <c r="DJ6" s="67">
        <f t="shared" si="11"/>
        <v>11</v>
      </c>
      <c r="DK6" s="67">
        <f t="shared" si="11"/>
        <v>10.8</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49</v>
      </c>
      <c r="DS6" s="67">
        <f t="shared" ref="DS6:EA6" si="12">IF(DS8="-",NA(),DS8)</f>
        <v>51.5</v>
      </c>
      <c r="DT6" s="67">
        <f t="shared" si="12"/>
        <v>53.5</v>
      </c>
      <c r="DU6" s="67">
        <f t="shared" si="12"/>
        <v>55.7</v>
      </c>
      <c r="DV6" s="67">
        <f t="shared" si="12"/>
        <v>56.7</v>
      </c>
      <c r="DW6" s="67">
        <f t="shared" si="12"/>
        <v>52.4</v>
      </c>
      <c r="DX6" s="67">
        <f t="shared" si="12"/>
        <v>52.6</v>
      </c>
      <c r="DY6" s="67">
        <f t="shared" si="12"/>
        <v>54.2</v>
      </c>
      <c r="DZ6" s="67">
        <f t="shared" si="12"/>
        <v>53.8</v>
      </c>
      <c r="EA6" s="67">
        <f t="shared" si="12"/>
        <v>56.1</v>
      </c>
      <c r="EB6" s="67" t="str">
        <f>IF(EB8="-","【-】","【"&amp;SUBSTITUTE(TEXT(EB8,"#,##0.0"),"-","△")&amp;"】")</f>
        <v>【52.5】</v>
      </c>
      <c r="EC6" s="67">
        <f>IF(EC8="-",NA(),EC8)</f>
        <v>74.8</v>
      </c>
      <c r="ED6" s="67">
        <f t="shared" ref="ED6:EL6" si="13">IF(ED8="-",NA(),ED8)</f>
        <v>77.5</v>
      </c>
      <c r="EE6" s="67">
        <f t="shared" si="13"/>
        <v>79.5</v>
      </c>
      <c r="EF6" s="67">
        <f t="shared" si="13"/>
        <v>80.8</v>
      </c>
      <c r="EG6" s="67">
        <f t="shared" si="13"/>
        <v>76</v>
      </c>
      <c r="EH6" s="67">
        <f t="shared" si="13"/>
        <v>68.900000000000006</v>
      </c>
      <c r="EI6" s="67">
        <f t="shared" si="13"/>
        <v>68</v>
      </c>
      <c r="EJ6" s="67">
        <f t="shared" si="13"/>
        <v>70</v>
      </c>
      <c r="EK6" s="67">
        <f t="shared" si="13"/>
        <v>71</v>
      </c>
      <c r="EL6" s="67">
        <f t="shared" si="13"/>
        <v>73.2</v>
      </c>
      <c r="EM6" s="67" t="str">
        <f>IF(EM8="-","【-】","【"&amp;SUBSTITUTE(TEXT(EM8,"#,##0.0"),"-","△")&amp;"】")</f>
        <v>【68.8】</v>
      </c>
      <c r="EN6" s="68">
        <f>IF(EN8="-",NA(),EN8)</f>
        <v>22097000</v>
      </c>
      <c r="EO6" s="68">
        <f t="shared" ref="EO6:EW6" si="14">IF(EO8="-",NA(),EO8)</f>
        <v>22235657</v>
      </c>
      <c r="EP6" s="68">
        <f t="shared" si="14"/>
        <v>22302182</v>
      </c>
      <c r="EQ6" s="68">
        <f t="shared" si="14"/>
        <v>22488990</v>
      </c>
      <c r="ER6" s="68">
        <f t="shared" si="14"/>
        <v>22655980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161</v>
      </c>
      <c r="B7" s="65">
        <f t="shared" ref="B7:AG7" si="15">B8</f>
        <v>2018</v>
      </c>
      <c r="C7" s="65">
        <f t="shared" si="15"/>
        <v>102091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10</v>
      </c>
      <c r="R7" s="65" t="str">
        <f t="shared" si="15"/>
        <v>-</v>
      </c>
      <c r="S7" s="65" t="str">
        <f t="shared" si="15"/>
        <v>ド</v>
      </c>
      <c r="T7" s="65" t="str">
        <f t="shared" si="15"/>
        <v>救 輪</v>
      </c>
      <c r="U7" s="66">
        <f>U8</f>
        <v>65687</v>
      </c>
      <c r="V7" s="66">
        <f>V8</f>
        <v>5886</v>
      </c>
      <c r="W7" s="65" t="str">
        <f>W8</f>
        <v>第２種該当</v>
      </c>
      <c r="X7" s="65" t="str">
        <f t="shared" si="15"/>
        <v>１３：１</v>
      </c>
      <c r="Y7" s="66">
        <f t="shared" si="15"/>
        <v>52</v>
      </c>
      <c r="Z7" s="66">
        <f t="shared" si="15"/>
        <v>47</v>
      </c>
      <c r="AA7" s="66" t="str">
        <f t="shared" si="15"/>
        <v>-</v>
      </c>
      <c r="AB7" s="66" t="str">
        <f t="shared" si="15"/>
        <v>-</v>
      </c>
      <c r="AC7" s="66" t="str">
        <f t="shared" si="15"/>
        <v>-</v>
      </c>
      <c r="AD7" s="66">
        <f t="shared" si="15"/>
        <v>99</v>
      </c>
      <c r="AE7" s="66">
        <f t="shared" si="15"/>
        <v>52</v>
      </c>
      <c r="AF7" s="66">
        <f t="shared" si="15"/>
        <v>47</v>
      </c>
      <c r="AG7" s="66">
        <f t="shared" si="15"/>
        <v>99</v>
      </c>
      <c r="AH7" s="67">
        <f>AH8</f>
        <v>91.6</v>
      </c>
      <c r="AI7" s="67">
        <f t="shared" ref="AI7:AQ7" si="16">AI8</f>
        <v>91.3</v>
      </c>
      <c r="AJ7" s="67">
        <f t="shared" si="16"/>
        <v>92</v>
      </c>
      <c r="AK7" s="67">
        <f t="shared" si="16"/>
        <v>94.7</v>
      </c>
      <c r="AL7" s="67">
        <f t="shared" si="16"/>
        <v>101</v>
      </c>
      <c r="AM7" s="67">
        <f t="shared" si="16"/>
        <v>98.5</v>
      </c>
      <c r="AN7" s="67">
        <f t="shared" si="16"/>
        <v>98</v>
      </c>
      <c r="AO7" s="67">
        <f t="shared" si="16"/>
        <v>98.4</v>
      </c>
      <c r="AP7" s="67">
        <f t="shared" si="16"/>
        <v>98.2</v>
      </c>
      <c r="AQ7" s="67">
        <f t="shared" si="16"/>
        <v>97.5</v>
      </c>
      <c r="AR7" s="67"/>
      <c r="AS7" s="67">
        <f>AS8</f>
        <v>88</v>
      </c>
      <c r="AT7" s="67">
        <f t="shared" ref="AT7:BB7" si="17">AT8</f>
        <v>87.2</v>
      </c>
      <c r="AU7" s="67">
        <f t="shared" si="17"/>
        <v>83.7</v>
      </c>
      <c r="AV7" s="67">
        <f t="shared" si="17"/>
        <v>87.1</v>
      </c>
      <c r="AW7" s="67">
        <f t="shared" si="17"/>
        <v>95.4</v>
      </c>
      <c r="AX7" s="67">
        <f t="shared" si="17"/>
        <v>79.7</v>
      </c>
      <c r="AY7" s="67">
        <f t="shared" si="17"/>
        <v>79.599999999999994</v>
      </c>
      <c r="AZ7" s="67">
        <f t="shared" si="17"/>
        <v>77.900000000000006</v>
      </c>
      <c r="BA7" s="67">
        <f t="shared" si="17"/>
        <v>78.099999999999994</v>
      </c>
      <c r="BB7" s="67">
        <f t="shared" si="17"/>
        <v>77</v>
      </c>
      <c r="BC7" s="67"/>
      <c r="BD7" s="67">
        <f>BD8</f>
        <v>84.7</v>
      </c>
      <c r="BE7" s="67">
        <f t="shared" ref="BE7:BM7" si="18">BE8</f>
        <v>95.6</v>
      </c>
      <c r="BF7" s="67">
        <f t="shared" si="18"/>
        <v>115</v>
      </c>
      <c r="BG7" s="67">
        <f t="shared" si="18"/>
        <v>112.3</v>
      </c>
      <c r="BH7" s="67">
        <f t="shared" si="18"/>
        <v>101</v>
      </c>
      <c r="BI7" s="67">
        <f t="shared" si="18"/>
        <v>94.9</v>
      </c>
      <c r="BJ7" s="67">
        <f t="shared" si="18"/>
        <v>101.2</v>
      </c>
      <c r="BK7" s="67">
        <f t="shared" si="18"/>
        <v>107.2</v>
      </c>
      <c r="BL7" s="67">
        <f t="shared" si="18"/>
        <v>114.4</v>
      </c>
      <c r="BM7" s="67">
        <f t="shared" si="18"/>
        <v>117</v>
      </c>
      <c r="BN7" s="67"/>
      <c r="BO7" s="67">
        <f>BO8</f>
        <v>88.4</v>
      </c>
      <c r="BP7" s="67">
        <f t="shared" ref="BP7:BX7" si="19">BP8</f>
        <v>83.8</v>
      </c>
      <c r="BQ7" s="67">
        <f t="shared" si="19"/>
        <v>80.900000000000006</v>
      </c>
      <c r="BR7" s="67">
        <f t="shared" si="19"/>
        <v>86.4</v>
      </c>
      <c r="BS7" s="67">
        <f t="shared" si="19"/>
        <v>90</v>
      </c>
      <c r="BT7" s="67">
        <f t="shared" si="19"/>
        <v>67.400000000000006</v>
      </c>
      <c r="BU7" s="67">
        <f t="shared" si="19"/>
        <v>66.599999999999994</v>
      </c>
      <c r="BV7" s="67">
        <f t="shared" si="19"/>
        <v>66.8</v>
      </c>
      <c r="BW7" s="67">
        <f t="shared" si="19"/>
        <v>67.900000000000006</v>
      </c>
      <c r="BX7" s="67">
        <f t="shared" si="19"/>
        <v>66.900000000000006</v>
      </c>
      <c r="BY7" s="67"/>
      <c r="BZ7" s="68">
        <f>BZ8</f>
        <v>22599</v>
      </c>
      <c r="CA7" s="68">
        <f t="shared" ref="CA7:CI7" si="20">CA8</f>
        <v>24338</v>
      </c>
      <c r="CB7" s="68">
        <f t="shared" si="20"/>
        <v>23262</v>
      </c>
      <c r="CC7" s="68">
        <f t="shared" si="20"/>
        <v>24216</v>
      </c>
      <c r="CD7" s="68">
        <f t="shared" si="20"/>
        <v>25858</v>
      </c>
      <c r="CE7" s="68">
        <f t="shared" si="20"/>
        <v>23857</v>
      </c>
      <c r="CF7" s="68">
        <f t="shared" si="20"/>
        <v>24371</v>
      </c>
      <c r="CG7" s="68">
        <f t="shared" si="20"/>
        <v>24882</v>
      </c>
      <c r="CH7" s="68">
        <f t="shared" si="20"/>
        <v>25249</v>
      </c>
      <c r="CI7" s="68">
        <f t="shared" si="20"/>
        <v>25711</v>
      </c>
      <c r="CJ7" s="67"/>
      <c r="CK7" s="68">
        <f>CK8</f>
        <v>5522</v>
      </c>
      <c r="CL7" s="68">
        <f t="shared" ref="CL7:CT7" si="21">CL8</f>
        <v>5549</v>
      </c>
      <c r="CM7" s="68">
        <f t="shared" si="21"/>
        <v>6291</v>
      </c>
      <c r="CN7" s="68">
        <f t="shared" si="21"/>
        <v>6314</v>
      </c>
      <c r="CO7" s="68">
        <f t="shared" si="21"/>
        <v>6663</v>
      </c>
      <c r="CP7" s="68">
        <f t="shared" si="21"/>
        <v>8471</v>
      </c>
      <c r="CQ7" s="68">
        <f t="shared" si="21"/>
        <v>8736</v>
      </c>
      <c r="CR7" s="68">
        <f t="shared" si="21"/>
        <v>8797</v>
      </c>
      <c r="CS7" s="68">
        <f t="shared" si="21"/>
        <v>8852</v>
      </c>
      <c r="CT7" s="68">
        <f t="shared" si="21"/>
        <v>9060</v>
      </c>
      <c r="CU7" s="67"/>
      <c r="CV7" s="67">
        <f>CV8</f>
        <v>76.7</v>
      </c>
      <c r="CW7" s="67">
        <f t="shared" ref="CW7:DE7" si="22">CW8</f>
        <v>79.8</v>
      </c>
      <c r="CX7" s="67">
        <f t="shared" si="22"/>
        <v>83.2</v>
      </c>
      <c r="CY7" s="67">
        <f t="shared" si="22"/>
        <v>80.2</v>
      </c>
      <c r="CZ7" s="67">
        <f t="shared" si="22"/>
        <v>72</v>
      </c>
      <c r="DA7" s="67">
        <f t="shared" si="22"/>
        <v>67.5</v>
      </c>
      <c r="DB7" s="67">
        <f t="shared" si="22"/>
        <v>67.5</v>
      </c>
      <c r="DC7" s="67">
        <f t="shared" si="22"/>
        <v>69.5</v>
      </c>
      <c r="DD7" s="67">
        <f t="shared" si="22"/>
        <v>70.3</v>
      </c>
      <c r="DE7" s="67">
        <f t="shared" si="22"/>
        <v>71.099999999999994</v>
      </c>
      <c r="DF7" s="67"/>
      <c r="DG7" s="67">
        <f>DG8</f>
        <v>11.6</v>
      </c>
      <c r="DH7" s="67">
        <f t="shared" ref="DH7:DP7" si="23">DH8</f>
        <v>10.4</v>
      </c>
      <c r="DI7" s="67">
        <f t="shared" si="23"/>
        <v>11.1</v>
      </c>
      <c r="DJ7" s="67">
        <f t="shared" si="23"/>
        <v>11</v>
      </c>
      <c r="DK7" s="67">
        <f t="shared" si="23"/>
        <v>10.8</v>
      </c>
      <c r="DL7" s="67">
        <f t="shared" si="23"/>
        <v>17.899999999999999</v>
      </c>
      <c r="DM7" s="67">
        <f t="shared" si="23"/>
        <v>17.899999999999999</v>
      </c>
      <c r="DN7" s="67">
        <f t="shared" si="23"/>
        <v>17.399999999999999</v>
      </c>
      <c r="DO7" s="67">
        <f t="shared" si="23"/>
        <v>17</v>
      </c>
      <c r="DP7" s="67">
        <f t="shared" si="23"/>
        <v>16.5</v>
      </c>
      <c r="DQ7" s="67"/>
      <c r="DR7" s="67">
        <f>DR8</f>
        <v>49</v>
      </c>
      <c r="DS7" s="67">
        <f t="shared" ref="DS7:EA7" si="24">DS8</f>
        <v>51.5</v>
      </c>
      <c r="DT7" s="67">
        <f t="shared" si="24"/>
        <v>53.5</v>
      </c>
      <c r="DU7" s="67">
        <f t="shared" si="24"/>
        <v>55.7</v>
      </c>
      <c r="DV7" s="67">
        <f t="shared" si="24"/>
        <v>56.7</v>
      </c>
      <c r="DW7" s="67">
        <f t="shared" si="24"/>
        <v>52.4</v>
      </c>
      <c r="DX7" s="67">
        <f t="shared" si="24"/>
        <v>52.6</v>
      </c>
      <c r="DY7" s="67">
        <f t="shared" si="24"/>
        <v>54.2</v>
      </c>
      <c r="DZ7" s="67">
        <f t="shared" si="24"/>
        <v>53.8</v>
      </c>
      <c r="EA7" s="67">
        <f t="shared" si="24"/>
        <v>56.1</v>
      </c>
      <c r="EB7" s="67"/>
      <c r="EC7" s="67">
        <f>EC8</f>
        <v>74.8</v>
      </c>
      <c r="ED7" s="67">
        <f t="shared" ref="ED7:EL7" si="25">ED8</f>
        <v>77.5</v>
      </c>
      <c r="EE7" s="67">
        <f t="shared" si="25"/>
        <v>79.5</v>
      </c>
      <c r="EF7" s="67">
        <f t="shared" si="25"/>
        <v>80.8</v>
      </c>
      <c r="EG7" s="67">
        <f t="shared" si="25"/>
        <v>76</v>
      </c>
      <c r="EH7" s="67">
        <f t="shared" si="25"/>
        <v>68.900000000000006</v>
      </c>
      <c r="EI7" s="67">
        <f t="shared" si="25"/>
        <v>68</v>
      </c>
      <c r="EJ7" s="67">
        <f t="shared" si="25"/>
        <v>70</v>
      </c>
      <c r="EK7" s="67">
        <f t="shared" si="25"/>
        <v>71</v>
      </c>
      <c r="EL7" s="67">
        <f t="shared" si="25"/>
        <v>73.2</v>
      </c>
      <c r="EM7" s="67"/>
      <c r="EN7" s="68">
        <f>EN8</f>
        <v>22097000</v>
      </c>
      <c r="EO7" s="68">
        <f t="shared" ref="EO7:EW7" si="26">EO8</f>
        <v>22235657</v>
      </c>
      <c r="EP7" s="68">
        <f t="shared" si="26"/>
        <v>22302182</v>
      </c>
      <c r="EQ7" s="68">
        <f t="shared" si="26"/>
        <v>22488990</v>
      </c>
      <c r="ER7" s="68">
        <f t="shared" si="26"/>
        <v>22655980</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102091</v>
      </c>
      <c r="D8" s="70">
        <v>46</v>
      </c>
      <c r="E8" s="70">
        <v>6</v>
      </c>
      <c r="F8" s="70">
        <v>0</v>
      </c>
      <c r="G8" s="70">
        <v>1</v>
      </c>
      <c r="H8" s="70" t="s">
        <v>162</v>
      </c>
      <c r="I8" s="70" t="s">
        <v>163</v>
      </c>
      <c r="J8" s="70" t="s">
        <v>164</v>
      </c>
      <c r="K8" s="70" t="s">
        <v>165</v>
      </c>
      <c r="L8" s="70" t="s">
        <v>166</v>
      </c>
      <c r="M8" s="70" t="s">
        <v>167</v>
      </c>
      <c r="N8" s="70" t="s">
        <v>168</v>
      </c>
      <c r="O8" s="70" t="s">
        <v>169</v>
      </c>
      <c r="P8" s="70" t="s">
        <v>170</v>
      </c>
      <c r="Q8" s="71">
        <v>10</v>
      </c>
      <c r="R8" s="70" t="s">
        <v>38</v>
      </c>
      <c r="S8" s="70" t="s">
        <v>171</v>
      </c>
      <c r="T8" s="70" t="s">
        <v>172</v>
      </c>
      <c r="U8" s="71">
        <v>65687</v>
      </c>
      <c r="V8" s="71">
        <v>5886</v>
      </c>
      <c r="W8" s="70" t="s">
        <v>173</v>
      </c>
      <c r="X8" s="72" t="s">
        <v>174</v>
      </c>
      <c r="Y8" s="71">
        <v>52</v>
      </c>
      <c r="Z8" s="71">
        <v>47</v>
      </c>
      <c r="AA8" s="71" t="s">
        <v>38</v>
      </c>
      <c r="AB8" s="71" t="s">
        <v>38</v>
      </c>
      <c r="AC8" s="71" t="s">
        <v>38</v>
      </c>
      <c r="AD8" s="71">
        <v>99</v>
      </c>
      <c r="AE8" s="71">
        <v>52</v>
      </c>
      <c r="AF8" s="71">
        <v>47</v>
      </c>
      <c r="AG8" s="71">
        <v>99</v>
      </c>
      <c r="AH8" s="73">
        <v>91.6</v>
      </c>
      <c r="AI8" s="73">
        <v>91.3</v>
      </c>
      <c r="AJ8" s="73">
        <v>92</v>
      </c>
      <c r="AK8" s="73">
        <v>94.7</v>
      </c>
      <c r="AL8" s="73">
        <v>101</v>
      </c>
      <c r="AM8" s="73">
        <v>98.5</v>
      </c>
      <c r="AN8" s="73">
        <v>98</v>
      </c>
      <c r="AO8" s="73">
        <v>98.4</v>
      </c>
      <c r="AP8" s="73">
        <v>98.2</v>
      </c>
      <c r="AQ8" s="73">
        <v>97.5</v>
      </c>
      <c r="AR8" s="73">
        <v>98.8</v>
      </c>
      <c r="AS8" s="73">
        <v>88</v>
      </c>
      <c r="AT8" s="73">
        <v>87.2</v>
      </c>
      <c r="AU8" s="73">
        <v>83.7</v>
      </c>
      <c r="AV8" s="73">
        <v>87.1</v>
      </c>
      <c r="AW8" s="73">
        <v>95.4</v>
      </c>
      <c r="AX8" s="73">
        <v>79.7</v>
      </c>
      <c r="AY8" s="73">
        <v>79.599999999999994</v>
      </c>
      <c r="AZ8" s="73">
        <v>77.900000000000006</v>
      </c>
      <c r="BA8" s="73">
        <v>78.099999999999994</v>
      </c>
      <c r="BB8" s="73">
        <v>77</v>
      </c>
      <c r="BC8" s="73">
        <v>89.7</v>
      </c>
      <c r="BD8" s="74">
        <v>84.7</v>
      </c>
      <c r="BE8" s="74">
        <v>95.6</v>
      </c>
      <c r="BF8" s="74">
        <v>115</v>
      </c>
      <c r="BG8" s="74">
        <v>112.3</v>
      </c>
      <c r="BH8" s="74">
        <v>101</v>
      </c>
      <c r="BI8" s="74">
        <v>94.9</v>
      </c>
      <c r="BJ8" s="74">
        <v>101.2</v>
      </c>
      <c r="BK8" s="74">
        <v>107.2</v>
      </c>
      <c r="BL8" s="74">
        <v>114.4</v>
      </c>
      <c r="BM8" s="74">
        <v>117</v>
      </c>
      <c r="BN8" s="74">
        <v>64.099999999999994</v>
      </c>
      <c r="BO8" s="73">
        <v>88.4</v>
      </c>
      <c r="BP8" s="73">
        <v>83.8</v>
      </c>
      <c r="BQ8" s="73">
        <v>80.900000000000006</v>
      </c>
      <c r="BR8" s="73">
        <v>86.4</v>
      </c>
      <c r="BS8" s="73">
        <v>90</v>
      </c>
      <c r="BT8" s="73">
        <v>67.400000000000006</v>
      </c>
      <c r="BU8" s="73">
        <v>66.599999999999994</v>
      </c>
      <c r="BV8" s="73">
        <v>66.8</v>
      </c>
      <c r="BW8" s="73">
        <v>67.900000000000006</v>
      </c>
      <c r="BX8" s="73">
        <v>66.900000000000006</v>
      </c>
      <c r="BY8" s="73">
        <v>74.900000000000006</v>
      </c>
      <c r="BZ8" s="74">
        <v>22599</v>
      </c>
      <c r="CA8" s="74">
        <v>24338</v>
      </c>
      <c r="CB8" s="74">
        <v>23262</v>
      </c>
      <c r="CC8" s="74">
        <v>24216</v>
      </c>
      <c r="CD8" s="74">
        <v>25858</v>
      </c>
      <c r="CE8" s="74">
        <v>23857</v>
      </c>
      <c r="CF8" s="74">
        <v>24371</v>
      </c>
      <c r="CG8" s="74">
        <v>24882</v>
      </c>
      <c r="CH8" s="74">
        <v>25249</v>
      </c>
      <c r="CI8" s="74">
        <v>25711</v>
      </c>
      <c r="CJ8" s="73">
        <v>52412</v>
      </c>
      <c r="CK8" s="74">
        <v>5522</v>
      </c>
      <c r="CL8" s="74">
        <v>5549</v>
      </c>
      <c r="CM8" s="74">
        <v>6291</v>
      </c>
      <c r="CN8" s="74">
        <v>6314</v>
      </c>
      <c r="CO8" s="74">
        <v>6663</v>
      </c>
      <c r="CP8" s="74">
        <v>8471</v>
      </c>
      <c r="CQ8" s="74">
        <v>8736</v>
      </c>
      <c r="CR8" s="74">
        <v>8797</v>
      </c>
      <c r="CS8" s="74">
        <v>8852</v>
      </c>
      <c r="CT8" s="74">
        <v>9060</v>
      </c>
      <c r="CU8" s="73">
        <v>14708</v>
      </c>
      <c r="CV8" s="74">
        <v>76.7</v>
      </c>
      <c r="CW8" s="74">
        <v>79.8</v>
      </c>
      <c r="CX8" s="74">
        <v>83.2</v>
      </c>
      <c r="CY8" s="74">
        <v>80.2</v>
      </c>
      <c r="CZ8" s="74">
        <v>72</v>
      </c>
      <c r="DA8" s="74">
        <v>67.5</v>
      </c>
      <c r="DB8" s="74">
        <v>67.5</v>
      </c>
      <c r="DC8" s="74">
        <v>69.5</v>
      </c>
      <c r="DD8" s="74">
        <v>70.3</v>
      </c>
      <c r="DE8" s="74">
        <v>71.099999999999994</v>
      </c>
      <c r="DF8" s="74">
        <v>54.8</v>
      </c>
      <c r="DG8" s="74">
        <v>11.6</v>
      </c>
      <c r="DH8" s="74">
        <v>10.4</v>
      </c>
      <c r="DI8" s="74">
        <v>11.1</v>
      </c>
      <c r="DJ8" s="74">
        <v>11</v>
      </c>
      <c r="DK8" s="74">
        <v>10.8</v>
      </c>
      <c r="DL8" s="74">
        <v>17.899999999999999</v>
      </c>
      <c r="DM8" s="74">
        <v>17.899999999999999</v>
      </c>
      <c r="DN8" s="74">
        <v>17.399999999999999</v>
      </c>
      <c r="DO8" s="74">
        <v>17</v>
      </c>
      <c r="DP8" s="74">
        <v>16.5</v>
      </c>
      <c r="DQ8" s="74">
        <v>24.3</v>
      </c>
      <c r="DR8" s="73">
        <v>49</v>
      </c>
      <c r="DS8" s="73">
        <v>51.5</v>
      </c>
      <c r="DT8" s="73">
        <v>53.5</v>
      </c>
      <c r="DU8" s="73">
        <v>55.7</v>
      </c>
      <c r="DV8" s="73">
        <v>56.7</v>
      </c>
      <c r="DW8" s="73">
        <v>52.4</v>
      </c>
      <c r="DX8" s="73">
        <v>52.6</v>
      </c>
      <c r="DY8" s="73">
        <v>54.2</v>
      </c>
      <c r="DZ8" s="73">
        <v>53.8</v>
      </c>
      <c r="EA8" s="73">
        <v>56.1</v>
      </c>
      <c r="EB8" s="73">
        <v>52.5</v>
      </c>
      <c r="EC8" s="73">
        <v>74.8</v>
      </c>
      <c r="ED8" s="73">
        <v>77.5</v>
      </c>
      <c r="EE8" s="73">
        <v>79.5</v>
      </c>
      <c r="EF8" s="73">
        <v>80.8</v>
      </c>
      <c r="EG8" s="73">
        <v>76</v>
      </c>
      <c r="EH8" s="73">
        <v>68.900000000000006</v>
      </c>
      <c r="EI8" s="73">
        <v>68</v>
      </c>
      <c r="EJ8" s="73">
        <v>70</v>
      </c>
      <c r="EK8" s="73">
        <v>71</v>
      </c>
      <c r="EL8" s="73">
        <v>73.2</v>
      </c>
      <c r="EM8" s="73">
        <v>68.8</v>
      </c>
      <c r="EN8" s="74">
        <v>22097000</v>
      </c>
      <c r="EO8" s="74">
        <v>22235657</v>
      </c>
      <c r="EP8" s="74">
        <v>22302182</v>
      </c>
      <c r="EQ8" s="74">
        <v>22488990</v>
      </c>
      <c r="ER8" s="74">
        <v>22655980</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2020-01-30T10:56:47Z</cp:lastPrinted>
  <dcterms:created xsi:type="dcterms:W3CDTF">2019-12-05T07:34:47Z</dcterms:created>
  <dcterms:modified xsi:type="dcterms:W3CDTF">2020-02-05T05:46:00Z</dcterms:modified>
  <cp:category/>
</cp:coreProperties>
</file>