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9 藤岡市○□■△\"/>
    </mc:Choice>
  </mc:AlternateContent>
  <workbookProtection workbookAlgorithmName="SHA-512" workbookHashValue="VciUyq4AJ+43idxO+jjdicRx50IcFPe/ZoM7m/cW+4oPajZ7PlCPkWD8dmK861xU9Q0ReEoN1/65CCMuwNUp/A==" workbookSaltValue="b+MAUKSp8hnDAwUYrhNZg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<sst xmlns="http://schemas.openxmlformats.org/spreadsheetml/2006/main" count="225" uniqueCount="113">
  <si>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</si>
  <si>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</si>
  <si>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</si>
  <si>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</si>
  <si>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</si>
  <si>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</si>
  <si>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</si>
  <si>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</si>
  <si>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</si>
  <si>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</si>
  <si>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</si>
  <si>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</si>
  <si>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</si>
  <si>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</si>
  <si>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</si>
  <si>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</si>
  <si>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</si>
  <si>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</si>
  <si>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</si>
  <si>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</si>
  <si>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</si>
  <si>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</si>
  <si>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</si>
  <si>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</si>
  <si>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</si>
  <si>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</si>
  <si>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</si>
  <si>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</si>
  <si>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</si>
  <si>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</si>
  <si>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</si>
  <si>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</si>
  <si>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</si>
  <si>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</si>
  <si>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</si>
  <si>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</si>
  <si>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</si>
  <si>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</si>
  <si>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</si>
  <si>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</si>
  <si>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</si>
  <si>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</si>
  <si>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</si>
  <si>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</si>
  <si>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</si>
  <si>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</si>
  <si>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</si>
  <si>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</si>
  <si>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</si>
  <si>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</si>
  <si>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</si>
  <si>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</si>
  <si>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</si>
  <si>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</si>
  <si>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</si>
  <si>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</si>
  <si>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</si>
  <si>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</si>
  <si>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</si>
  <si>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</si>
  <si>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</si>
  <si>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</si>
  <si>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</si>
  <si>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</si>
  <si>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</si>
  <si>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</si>
  <si>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</si>
  <si>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</si>
  <si>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</si>
  <si>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</si>
  <si>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</si>
  <si>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</si>
  <si>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</si>
  <si>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</si>
  <si>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</si>
  <si>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</si>
  <si>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</si>
  <si>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</si>
  <si>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</si>
  <si>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</si>
  <si>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</si>
  <si>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</si>
  <si>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</si>
  <si>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</si>
  <si>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</si>
  <si>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</si>
  <si>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</si>
  <si>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</si>
  <si>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</si>
  <si>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</si>
  <si>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</si>
  <si>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</si>
  <si>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</si>
  <si>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</si>
  <si>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</si>
  <si>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</si>
  <si>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</si>
  <si>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</si>
  <si>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</si>
  <si>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</si>
  <si>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</si>
  <si>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</si>
  <si>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</si>
  <si>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</si>
  <si>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</si>
  <si>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</si>
  <si>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</si>
  <si>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</si>
  <si>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</si>
  <si>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</si>
  <si>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該当なし
②管路経年化率
　該当なし
③管路更新率
　企業債を活用した管路の更新を行っているため、類似団体の平均値と比較すると高い値である。</t>
    <phoneticPr fontId="4"/>
  </si>
  <si>
    <t>①収益的収支比率
　前年度比4.7ポイント低下した。原因としては人口減に伴う料金収入の減少による総収益の減、及び管路の布設替工事等に係る工事請負費の増による総費用の増などが考えられる。
　常に100％を下回っており、類似団体と比較しても低い値である。
②累積欠損金比率
　該当なし
③流動比率
　該当なし
④企業債残高対給水収益比率
　前年度比202.1ポイント上昇したが、類似団体の平均値と比較して低い値である。しかし近年は増加傾向にある。
⑤料金回収率
　前年度比6.3ポイント低下した。
　常に100％を下回っており、類似団体の平均値と比較しても低い値である。
⑥給水原価
　前年度比171.8ポイント上昇した。原因としては布設替工事等に係る工事請負費の増による総費用の増、及び漏水による年間総有収水量の減などが考えられる。
　類似団体と比較しても高い値である。
⑦施設利用率
　前年度比4.5ポイント低下した。全国や類似団体と比較しても低い値である。
⑧有収率
　施設の老朽化や見えない漏水などにより年々著しく低下している。類似団体の平均と比較しても低い値である。</t>
    <rPh sb="26" eb="28">
      <t>ゲンイン</t>
    </rPh>
    <rPh sb="32" eb="35">
      <t>ジンコウゲン</t>
    </rPh>
    <rPh sb="36" eb="37">
      <t>トモナ</t>
    </rPh>
    <rPh sb="38" eb="40">
      <t>リョウキン</t>
    </rPh>
    <rPh sb="40" eb="42">
      <t>シュウニュウ</t>
    </rPh>
    <rPh sb="43" eb="45">
      <t>ゲンショウ</t>
    </rPh>
    <rPh sb="48" eb="51">
      <t>ソウシュウエキ</t>
    </rPh>
    <rPh sb="52" eb="53">
      <t>ゲン</t>
    </rPh>
    <rPh sb="54" eb="55">
      <t>オヨ</t>
    </rPh>
    <rPh sb="56" eb="58">
      <t>カンロ</t>
    </rPh>
    <rPh sb="59" eb="62">
      <t>フセツガ</t>
    </rPh>
    <rPh sb="62" eb="64">
      <t>コウジ</t>
    </rPh>
    <rPh sb="64" eb="65">
      <t>トウ</t>
    </rPh>
    <rPh sb="66" eb="67">
      <t>カカ</t>
    </rPh>
    <rPh sb="68" eb="70">
      <t>コウジ</t>
    </rPh>
    <rPh sb="70" eb="72">
      <t>ウケオイ</t>
    </rPh>
    <rPh sb="72" eb="73">
      <t>ヒ</t>
    </rPh>
    <rPh sb="74" eb="75">
      <t>ゾウ</t>
    </rPh>
    <rPh sb="78" eb="81">
      <t>ソウヒヨウ</t>
    </rPh>
    <rPh sb="82" eb="83">
      <t>ゾウ</t>
    </rPh>
    <rPh sb="86" eb="87">
      <t>カンガ</t>
    </rPh>
    <rPh sb="181" eb="183">
      <t>ジョウショウ</t>
    </rPh>
    <rPh sb="233" eb="234">
      <t>ヒ</t>
    </rPh>
    <rPh sb="241" eb="243">
      <t>テイカ</t>
    </rPh>
    <rPh sb="294" eb="295">
      <t>ヒ</t>
    </rPh>
    <rPh sb="304" eb="306">
      <t>ジョウショウ</t>
    </rPh>
    <rPh sb="377" eb="378">
      <t>タカ</t>
    </rPh>
    <rPh sb="379" eb="380">
      <t>アタイ</t>
    </rPh>
    <phoneticPr fontId="4"/>
  </si>
  <si>
    <t>　当市の簡易水道は、市域の中山間地域に規模の小さい7つの水道が点在しおり、いずれも給水人口は非常に少ない。地理的に水道事業や他の簡易水道等との統合による経費の削減は見込めず、経営指標からも見て取れるように経営状況は非常に厳しい。これらに加え、過疎化等による水需要の減少や施設の更新や配水管等からの漏水による経費が増大している中で、市民に安全な水を供給するためには、一般会計からの繰入金に頼らざるを得ない状況である。
　なお、今年度末をもって簡易水道事業は廃止し、令和2年4月1日より小水道事業へ移行する。</t>
    <rPh sb="212" eb="213">
      <t>コン</t>
    </rPh>
    <rPh sb="213" eb="215">
      <t>ネンド</t>
    </rPh>
    <rPh sb="215" eb="216">
      <t>マツ</t>
    </rPh>
    <rPh sb="220" eb="222">
      <t>カンイ</t>
    </rPh>
    <rPh sb="222" eb="224">
      <t>スイドウ</t>
    </rPh>
    <rPh sb="224" eb="226">
      <t>ジギョウ</t>
    </rPh>
    <rPh sb="227" eb="229">
      <t>ハイシ</t>
    </rPh>
    <rPh sb="231" eb="233">
      <t>レイワ</t>
    </rPh>
    <rPh sb="234" eb="235">
      <t>ネン</t>
    </rPh>
    <rPh sb="236" eb="237">
      <t>ガツ</t>
    </rPh>
    <rPh sb="238" eb="239">
      <t>ニチ</t>
    </rPh>
    <rPh sb="241" eb="242">
      <t>ショウ</t>
    </rPh>
    <rPh sb="242" eb="244">
      <t>スイドウ</t>
    </rPh>
    <rPh sb="244" eb="246">
      <t>ジギョウ</t>
    </rPh>
    <rPh sb="247" eb="249">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</si>
</sst>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1.35</c:v>
                </c:pt>
                <c:pt idx="2">
                  <c:v>1.8</c:v>
                </c:pt>
                <c:pt idx="3">
                  <c:v>0.9</c:v>
                </c:pt>
                <c:pt idx="4">
                  <c:v>1.33</c:v>
                </c:pt>
              </c:numCache>
            </c:numRef>
          </c:val>
          <c:extLst xmlns:c16r2="http://schemas.microsoft.com/office/drawing/2015/06/chart">
            <c:ext xmlns:c16="http://schemas.microsoft.com/office/drawing/2014/chart" uri="{C3380CC4-5D6E-409C-BE32-E72D297353CC}">
              <c16:uniqueId val="{00000000-F3A3-43FB-A8D7-930AE5AE6D06}"/>
            </c:ext>
          </c:extLst>
        </c:ser>
        <c:dLbls>
          <c:showLegendKey val="0"/>
          <c:showVal val="0"/>
          <c:showCatName val="0"/>
          <c:showSerName val="0"/>
          <c:showPercent val="0"/>
          <c:showBubbleSize val="0"/>
        </c:dLbls>
        <c:gapWidth val="150"/>
        <c:axId val="174038272"/>
        <c:axId val="1738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F3A3-43FB-A8D7-930AE5AE6D06}"/>
            </c:ext>
          </c:extLst>
        </c:ser>
        <c:dLbls>
          <c:showLegendKey val="0"/>
          <c:showVal val="0"/>
          <c:showCatName val="0"/>
          <c:showSerName val="0"/>
          <c:showPercent val="0"/>
          <c:showBubbleSize val="0"/>
        </c:dLbls>
        <c:marker val="1"/>
        <c:smooth val="0"/>
        <c:axId val="174038272"/>
        <c:axId val="173861440"/>
      </c:lineChart>
      <c:dateAx>
        <c:axId val="174038272"/>
        <c:scaling>
          <c:orientation val="minMax"/>
        </c:scaling>
        <c:delete val="1"/>
        <c:axPos val="b"/>
        <c:numFmt formatCode="ge" sourceLinked="1"/>
        <c:majorTickMark val="none"/>
        <c:minorTickMark val="none"/>
        <c:tickLblPos val="none"/>
        <c:crossAx val="173861440"/>
        <c:crosses val="autoZero"/>
        <c:auto val="1"/>
        <c:lblOffset val="100"/>
        <c:baseTimeUnit val="years"/>
      </c:dateAx>
      <c:valAx>
        <c:axId val="173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43.04</c:v>
                </c:pt>
                <c:pt idx="1">
                  <c:v>41.74</c:v>
                </c:pt>
                <c:pt idx="2">
                  <c:v>44.56</c:v>
                </c:pt>
                <c:pt idx="3">
                  <c:v>41.72</c:v>
                </c:pt>
                <c:pt idx="4">
                  <c:v>37.26</c:v>
                </c:pt>
              </c:numCache>
            </c:numRef>
          </c:val>
          <c:extLst xmlns:c16r2="http://schemas.microsoft.com/office/drawing/2015/06/chart">
            <c:ext xmlns:c16="http://schemas.microsoft.com/office/drawing/2014/chart" uri="{C3380CC4-5D6E-409C-BE32-E72D297353CC}">
              <c16:uniqueId val="{00000000-58C5-4593-B925-66897BACFC1C}"/>
            </c:ext>
          </c:extLst>
        </c:ser>
        <c:dLbls>
          <c:showLegendKey val="0"/>
          <c:showVal val="0"/>
          <c:showCatName val="0"/>
          <c:showSerName val="0"/>
          <c:showPercent val="0"/>
          <c:showBubbleSize val="0"/>
        </c:dLbls>
        <c:gapWidth val="150"/>
        <c:axId val="173566208"/>
        <c:axId val="17356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58C5-4593-B925-66897BACFC1C}"/>
            </c:ext>
          </c:extLst>
        </c:ser>
        <c:dLbls>
          <c:showLegendKey val="0"/>
          <c:showVal val="0"/>
          <c:showCatName val="0"/>
          <c:showSerName val="0"/>
          <c:showPercent val="0"/>
          <c:showBubbleSize val="0"/>
        </c:dLbls>
        <c:marker val="1"/>
        <c:smooth val="0"/>
        <c:axId val="173566208"/>
        <c:axId val="173565816"/>
      </c:lineChart>
      <c:dateAx>
        <c:axId val="173566208"/>
        <c:scaling>
          <c:orientation val="minMax"/>
        </c:scaling>
        <c:delete val="1"/>
        <c:axPos val="b"/>
        <c:numFmt formatCode="ge" sourceLinked="1"/>
        <c:majorTickMark val="none"/>
        <c:minorTickMark val="none"/>
        <c:tickLblPos val="none"/>
        <c:crossAx val="173565816"/>
        <c:crosses val="autoZero"/>
        <c:auto val="1"/>
        <c:lblOffset val="100"/>
        <c:baseTimeUnit val="years"/>
      </c:dateAx>
      <c:valAx>
        <c:axId val="17356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75.319999999999993</c:v>
                </c:pt>
                <c:pt idx="1">
                  <c:v>74.08</c:v>
                </c:pt>
                <c:pt idx="2">
                  <c:v>67.95</c:v>
                </c:pt>
                <c:pt idx="3">
                  <c:v>67.849999999999994</c:v>
                </c:pt>
                <c:pt idx="4">
                  <c:v>60.55</c:v>
                </c:pt>
              </c:numCache>
            </c:numRef>
          </c:val>
          <c:extLst xmlns:c16r2="http://schemas.microsoft.com/office/drawing/2015/06/chart">
            <c:ext xmlns:c16="http://schemas.microsoft.com/office/drawing/2014/chart" uri="{C3380CC4-5D6E-409C-BE32-E72D297353CC}">
              <c16:uniqueId val="{00000000-65BC-4EC2-A734-7C350B4EBAD8}"/>
            </c:ext>
          </c:extLst>
        </c:ser>
        <c:dLbls>
          <c:showLegendKey val="0"/>
          <c:showVal val="0"/>
          <c:showCatName val="0"/>
          <c:showSerName val="0"/>
          <c:showPercent val="0"/>
          <c:showBubbleSize val="0"/>
        </c:dLbls>
        <c:gapWidth val="150"/>
        <c:axId val="175342088"/>
        <c:axId val="17534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65BC-4EC2-A734-7C350B4EBAD8}"/>
            </c:ext>
          </c:extLst>
        </c:ser>
        <c:dLbls>
          <c:showLegendKey val="0"/>
          <c:showVal val="0"/>
          <c:showCatName val="0"/>
          <c:showSerName val="0"/>
          <c:showPercent val="0"/>
          <c:showBubbleSize val="0"/>
        </c:dLbls>
        <c:marker val="1"/>
        <c:smooth val="0"/>
        <c:axId val="175342088"/>
        <c:axId val="175342480"/>
      </c:lineChart>
      <c:dateAx>
        <c:axId val="175342088"/>
        <c:scaling>
          <c:orientation val="minMax"/>
        </c:scaling>
        <c:delete val="1"/>
        <c:axPos val="b"/>
        <c:numFmt formatCode="ge" sourceLinked="1"/>
        <c:majorTickMark val="none"/>
        <c:minorTickMark val="none"/>
        <c:tickLblPos val="none"/>
        <c:crossAx val="175342480"/>
        <c:crosses val="autoZero"/>
        <c:auto val="1"/>
        <c:lblOffset val="100"/>
        <c:baseTimeUnit val="years"/>
      </c:dateAx>
      <c:valAx>
        <c:axId val="17534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4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67.86</c:v>
                </c:pt>
                <c:pt idx="1">
                  <c:v>65.209999999999994</c:v>
                </c:pt>
                <c:pt idx="2">
                  <c:v>76.239999999999995</c:v>
                </c:pt>
                <c:pt idx="3">
                  <c:v>71.17</c:v>
                </c:pt>
                <c:pt idx="4">
                  <c:v>66.5</c:v>
                </c:pt>
              </c:numCache>
            </c:numRef>
          </c:val>
          <c:extLst xmlns:c16r2="http://schemas.microsoft.com/office/drawing/2015/06/chart">
            <c:ext xmlns:c16="http://schemas.microsoft.com/office/drawing/2014/chart" uri="{C3380CC4-5D6E-409C-BE32-E72D297353CC}">
              <c16:uniqueId val="{00000000-E361-4C99-9B40-76F0DFEE77DB}"/>
            </c:ext>
          </c:extLst>
        </c:ser>
        <c:dLbls>
          <c:showLegendKey val="0"/>
          <c:showVal val="0"/>
          <c:showCatName val="0"/>
          <c:showSerName val="0"/>
          <c:showPercent val="0"/>
          <c:showBubbleSize val="0"/>
        </c:dLbls>
        <c:gapWidth val="150"/>
        <c:axId val="174789832"/>
        <c:axId val="1747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E361-4C99-9B40-76F0DFEE77DB}"/>
            </c:ext>
          </c:extLst>
        </c:ser>
        <c:dLbls>
          <c:showLegendKey val="0"/>
          <c:showVal val="0"/>
          <c:showCatName val="0"/>
          <c:showSerName val="0"/>
          <c:showPercent val="0"/>
          <c:showBubbleSize val="0"/>
        </c:dLbls>
        <c:marker val="1"/>
        <c:smooth val="0"/>
        <c:axId val="174789832"/>
        <c:axId val="174794312"/>
      </c:lineChart>
      <c:dateAx>
        <c:axId val="174789832"/>
        <c:scaling>
          <c:orientation val="minMax"/>
        </c:scaling>
        <c:delete val="1"/>
        <c:axPos val="b"/>
        <c:numFmt formatCode="ge" sourceLinked="1"/>
        <c:majorTickMark val="none"/>
        <c:minorTickMark val="none"/>
        <c:tickLblPos val="none"/>
        <c:crossAx val="174794312"/>
        <c:crosses val="autoZero"/>
        <c:auto val="1"/>
        <c:lblOffset val="100"/>
        <c:baseTimeUnit val="years"/>
      </c:dateAx>
      <c:valAx>
        <c:axId val="17479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E-4F97-899E-611900FA5F9F}"/>
            </c:ext>
          </c:extLst>
        </c:ser>
        <c:dLbls>
          <c:showLegendKey val="0"/>
          <c:showVal val="0"/>
          <c:showCatName val="0"/>
          <c:showSerName val="0"/>
          <c:showPercent val="0"/>
          <c:showBubbleSize val="0"/>
        </c:dLbls>
        <c:gapWidth val="150"/>
        <c:axId val="174840080"/>
        <c:axId val="1748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E-4F97-899E-611900FA5F9F}"/>
            </c:ext>
          </c:extLst>
        </c:ser>
        <c:dLbls>
          <c:showLegendKey val="0"/>
          <c:showVal val="0"/>
          <c:showCatName val="0"/>
          <c:showSerName val="0"/>
          <c:showPercent val="0"/>
          <c:showBubbleSize val="0"/>
        </c:dLbls>
        <c:marker val="1"/>
        <c:smooth val="0"/>
        <c:axId val="174840080"/>
        <c:axId val="174840464"/>
      </c:lineChart>
      <c:dateAx>
        <c:axId val="174840080"/>
        <c:scaling>
          <c:orientation val="minMax"/>
        </c:scaling>
        <c:delete val="1"/>
        <c:axPos val="b"/>
        <c:numFmt formatCode="ge" sourceLinked="1"/>
        <c:majorTickMark val="none"/>
        <c:minorTickMark val="none"/>
        <c:tickLblPos val="none"/>
        <c:crossAx val="174840464"/>
        <c:crosses val="autoZero"/>
        <c:auto val="1"/>
        <c:lblOffset val="100"/>
        <c:baseTimeUnit val="years"/>
      </c:dateAx>
      <c:valAx>
        <c:axId val="1748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4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83-4A81-95CF-F3265396A6B4}"/>
            </c:ext>
          </c:extLst>
        </c:ser>
        <c:dLbls>
          <c:showLegendKey val="0"/>
          <c:showVal val="0"/>
          <c:showCatName val="0"/>
          <c:showSerName val="0"/>
          <c:showPercent val="0"/>
          <c:showBubbleSize val="0"/>
        </c:dLbls>
        <c:gapWidth val="150"/>
        <c:axId val="174899296"/>
        <c:axId val="1735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83-4A81-95CF-F3265396A6B4}"/>
            </c:ext>
          </c:extLst>
        </c:ser>
        <c:dLbls>
          <c:showLegendKey val="0"/>
          <c:showVal val="0"/>
          <c:showCatName val="0"/>
          <c:showSerName val="0"/>
          <c:showPercent val="0"/>
          <c:showBubbleSize val="0"/>
        </c:dLbls>
        <c:marker val="1"/>
        <c:smooth val="0"/>
        <c:axId val="174899296"/>
        <c:axId val="173564640"/>
      </c:lineChart>
      <c:dateAx>
        <c:axId val="174899296"/>
        <c:scaling>
          <c:orientation val="minMax"/>
        </c:scaling>
        <c:delete val="1"/>
        <c:axPos val="b"/>
        <c:numFmt formatCode="ge" sourceLinked="1"/>
        <c:majorTickMark val="none"/>
        <c:minorTickMark val="none"/>
        <c:tickLblPos val="none"/>
        <c:crossAx val="173564640"/>
        <c:crosses val="autoZero"/>
        <c:auto val="1"/>
        <c:lblOffset val="100"/>
        <c:baseTimeUnit val="years"/>
      </c:dateAx>
      <c:valAx>
        <c:axId val="1735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9C-4B30-972C-A1BDCBB96DC3}"/>
            </c:ext>
          </c:extLst>
        </c:ser>
        <c:dLbls>
          <c:showLegendKey val="0"/>
          <c:showVal val="0"/>
          <c:showCatName val="0"/>
          <c:showSerName val="0"/>
          <c:showPercent val="0"/>
          <c:showBubbleSize val="0"/>
        </c:dLbls>
        <c:gapWidth val="150"/>
        <c:axId val="174800376"/>
        <c:axId val="1748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9C-4B30-972C-A1BDCBB96DC3}"/>
            </c:ext>
          </c:extLst>
        </c:ser>
        <c:dLbls>
          <c:showLegendKey val="0"/>
          <c:showVal val="0"/>
          <c:showCatName val="0"/>
          <c:showSerName val="0"/>
          <c:showPercent val="0"/>
          <c:showBubbleSize val="0"/>
        </c:dLbls>
        <c:marker val="1"/>
        <c:smooth val="0"/>
        <c:axId val="174800376"/>
        <c:axId val="174800768"/>
      </c:lineChart>
      <c:dateAx>
        <c:axId val="174800376"/>
        <c:scaling>
          <c:orientation val="minMax"/>
        </c:scaling>
        <c:delete val="1"/>
        <c:axPos val="b"/>
        <c:numFmt formatCode="ge" sourceLinked="1"/>
        <c:majorTickMark val="none"/>
        <c:minorTickMark val="none"/>
        <c:tickLblPos val="none"/>
        <c:crossAx val="174800768"/>
        <c:crosses val="autoZero"/>
        <c:auto val="1"/>
        <c:lblOffset val="100"/>
        <c:baseTimeUnit val="years"/>
      </c:dateAx>
      <c:valAx>
        <c:axId val="1748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0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D4-4C0D-B11A-E33E2EC06988}"/>
            </c:ext>
          </c:extLst>
        </c:ser>
        <c:dLbls>
          <c:showLegendKey val="0"/>
          <c:showVal val="0"/>
          <c:showCatName val="0"/>
          <c:showSerName val="0"/>
          <c:showPercent val="0"/>
          <c:showBubbleSize val="0"/>
        </c:dLbls>
        <c:gapWidth val="150"/>
        <c:axId val="174801944"/>
        <c:axId val="1748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D4-4C0D-B11A-E33E2EC06988}"/>
            </c:ext>
          </c:extLst>
        </c:ser>
        <c:dLbls>
          <c:showLegendKey val="0"/>
          <c:showVal val="0"/>
          <c:showCatName val="0"/>
          <c:showSerName val="0"/>
          <c:showPercent val="0"/>
          <c:showBubbleSize val="0"/>
        </c:dLbls>
        <c:marker val="1"/>
        <c:smooth val="0"/>
        <c:axId val="174801944"/>
        <c:axId val="174802336"/>
      </c:lineChart>
      <c:dateAx>
        <c:axId val="174801944"/>
        <c:scaling>
          <c:orientation val="minMax"/>
        </c:scaling>
        <c:delete val="1"/>
        <c:axPos val="b"/>
        <c:numFmt formatCode="ge" sourceLinked="1"/>
        <c:majorTickMark val="none"/>
        <c:minorTickMark val="none"/>
        <c:tickLblPos val="none"/>
        <c:crossAx val="174802336"/>
        <c:crosses val="autoZero"/>
        <c:auto val="1"/>
        <c:lblOffset val="100"/>
        <c:baseTimeUnit val="years"/>
      </c:dateAx>
      <c:valAx>
        <c:axId val="1748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0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842.42</c:v>
                </c:pt>
                <c:pt idx="1">
                  <c:v>931.63</c:v>
                </c:pt>
                <c:pt idx="2">
                  <c:v>988.12</c:v>
                </c:pt>
                <c:pt idx="3">
                  <c:v>971.34</c:v>
                </c:pt>
                <c:pt idx="4">
                  <c:v>1173.4100000000001</c:v>
                </c:pt>
              </c:numCache>
            </c:numRef>
          </c:val>
          <c:extLst xmlns:c16r2="http://schemas.microsoft.com/office/drawing/2015/06/chart">
            <c:ext xmlns:c16="http://schemas.microsoft.com/office/drawing/2014/chart" uri="{C3380CC4-5D6E-409C-BE32-E72D297353CC}">
              <c16:uniqueId val="{00000000-A427-47E3-AAC2-70C83BB3D4B9}"/>
            </c:ext>
          </c:extLst>
        </c:ser>
        <c:dLbls>
          <c:showLegendKey val="0"/>
          <c:showVal val="0"/>
          <c:showCatName val="0"/>
          <c:showSerName val="0"/>
          <c:showPercent val="0"/>
          <c:showBubbleSize val="0"/>
        </c:dLbls>
        <c:gapWidth val="150"/>
        <c:axId val="174799984"/>
        <c:axId val="17490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A427-47E3-AAC2-70C83BB3D4B9}"/>
            </c:ext>
          </c:extLst>
        </c:ser>
        <c:dLbls>
          <c:showLegendKey val="0"/>
          <c:showVal val="0"/>
          <c:showCatName val="0"/>
          <c:showSerName val="0"/>
          <c:showPercent val="0"/>
          <c:showBubbleSize val="0"/>
        </c:dLbls>
        <c:marker val="1"/>
        <c:smooth val="0"/>
        <c:axId val="174799984"/>
        <c:axId val="174906984"/>
      </c:lineChart>
      <c:dateAx>
        <c:axId val="174799984"/>
        <c:scaling>
          <c:orientation val="minMax"/>
        </c:scaling>
        <c:delete val="1"/>
        <c:axPos val="b"/>
        <c:numFmt formatCode="ge" sourceLinked="1"/>
        <c:majorTickMark val="none"/>
        <c:minorTickMark val="none"/>
        <c:tickLblPos val="none"/>
        <c:crossAx val="174906984"/>
        <c:crosses val="autoZero"/>
        <c:auto val="1"/>
        <c:lblOffset val="100"/>
        <c:baseTimeUnit val="years"/>
      </c:dateAx>
      <c:valAx>
        <c:axId val="17490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30.05</c:v>
                </c:pt>
                <c:pt idx="1">
                  <c:v>29.52</c:v>
                </c:pt>
                <c:pt idx="2">
                  <c:v>22.07</c:v>
                </c:pt>
                <c:pt idx="3">
                  <c:v>24.56</c:v>
                </c:pt>
                <c:pt idx="4">
                  <c:v>18.27</c:v>
                </c:pt>
              </c:numCache>
            </c:numRef>
          </c:val>
          <c:extLst xmlns:c16r2="http://schemas.microsoft.com/office/drawing/2015/06/chart">
            <c:ext xmlns:c16="http://schemas.microsoft.com/office/drawing/2014/chart" uri="{C3380CC4-5D6E-409C-BE32-E72D297353CC}">
              <c16:uniqueId val="{00000000-9ED6-4426-818E-A0303687244E}"/>
            </c:ext>
          </c:extLst>
        </c:ser>
        <c:dLbls>
          <c:showLegendKey val="0"/>
          <c:showVal val="0"/>
          <c:showCatName val="0"/>
          <c:showSerName val="0"/>
          <c:showPercent val="0"/>
          <c:showBubbleSize val="0"/>
        </c:dLbls>
        <c:gapWidth val="150"/>
        <c:axId val="174799592"/>
        <c:axId val="1747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9ED6-4426-818E-A0303687244E}"/>
            </c:ext>
          </c:extLst>
        </c:ser>
        <c:dLbls>
          <c:showLegendKey val="0"/>
          <c:showVal val="0"/>
          <c:showCatName val="0"/>
          <c:showSerName val="0"/>
          <c:showPercent val="0"/>
          <c:showBubbleSize val="0"/>
        </c:dLbls>
        <c:marker val="1"/>
        <c:smooth val="0"/>
        <c:axId val="174799592"/>
        <c:axId val="174799200"/>
      </c:lineChart>
      <c:dateAx>
        <c:axId val="174799592"/>
        <c:scaling>
          <c:orientation val="minMax"/>
        </c:scaling>
        <c:delete val="1"/>
        <c:axPos val="b"/>
        <c:numFmt formatCode="ge" sourceLinked="1"/>
        <c:majorTickMark val="none"/>
        <c:minorTickMark val="none"/>
        <c:tickLblPos val="none"/>
        <c:crossAx val="174799200"/>
        <c:crosses val="autoZero"/>
        <c:auto val="1"/>
        <c:lblOffset val="100"/>
        <c:baseTimeUnit val="years"/>
      </c:dateAx>
      <c:valAx>
        <c:axId val="1747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413.21</c:v>
                </c:pt>
                <c:pt idx="1">
                  <c:v>426.83</c:v>
                </c:pt>
                <c:pt idx="2">
                  <c:v>572.72</c:v>
                </c:pt>
                <c:pt idx="3">
                  <c:v>534.4</c:v>
                </c:pt>
                <c:pt idx="4">
                  <c:v>706.24</c:v>
                </c:pt>
              </c:numCache>
            </c:numRef>
          </c:val>
          <c:extLst xmlns:c16r2="http://schemas.microsoft.com/office/drawing/2015/06/chart">
            <c:ext xmlns:c16="http://schemas.microsoft.com/office/drawing/2014/chart" uri="{C3380CC4-5D6E-409C-BE32-E72D297353CC}">
              <c16:uniqueId val="{00000000-948D-4429-8786-C6A411EE2C89}"/>
            </c:ext>
          </c:extLst>
        </c:ser>
        <c:dLbls>
          <c:showLegendKey val="0"/>
          <c:showVal val="0"/>
          <c:showCatName val="0"/>
          <c:showSerName val="0"/>
          <c:showPercent val="0"/>
          <c:showBubbleSize val="0"/>
        </c:dLbls>
        <c:gapWidth val="150"/>
        <c:axId val="174908944"/>
        <c:axId val="17490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948D-4429-8786-C6A411EE2C89}"/>
            </c:ext>
          </c:extLst>
        </c:ser>
        <c:dLbls>
          <c:showLegendKey val="0"/>
          <c:showVal val="0"/>
          <c:showCatName val="0"/>
          <c:showSerName val="0"/>
          <c:showPercent val="0"/>
          <c:showBubbleSize val="0"/>
        </c:dLbls>
        <c:marker val="1"/>
        <c:smooth val="0"/>
        <c:axId val="174908944"/>
        <c:axId val="174909336"/>
      </c:lineChart>
      <c:dateAx>
        <c:axId val="174908944"/>
        <c:scaling>
          <c:orientation val="minMax"/>
        </c:scaling>
        <c:delete val="1"/>
        <c:axPos val="b"/>
        <c:numFmt formatCode="ge" sourceLinked="1"/>
        <c:majorTickMark val="none"/>
        <c:minorTickMark val="none"/>
        <c:tickLblPos val="none"/>
        <c:crossAx val="174909336"/>
        <c:crosses val="autoZero"/>
        <c:auto val="1"/>
        <c:lblOffset val="100"/>
        <c:baseTimeUnit val="years"/>
      </c:dateAx>
      <c:valAx>
        <c:axId val="17490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0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藤岡市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65687</v>
      </c>
      <c r="AM8" s="72"/>
      <c r="AN8" s="72"/>
      <c r="AO8" s="72"/>
      <c r="AP8" s="72"/>
      <c r="AQ8" s="72"/>
      <c r="AR8" s="72"/>
      <c r="AS8" s="72"/>
      <c r="AT8" s="71">
        <f>データ!$S$6</f>
        <v>180.29</v>
      </c>
      <c r="AU8" s="71"/>
      <c r="AV8" s="71"/>
      <c r="AW8" s="71"/>
      <c r="AX8" s="71"/>
      <c r="AY8" s="71"/>
      <c r="AZ8" s="71"/>
      <c r="BA8" s="71"/>
      <c r="BB8" s="71">
        <f>データ!$T$6</f>
        <v>364.34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0.86</v>
      </c>
      <c r="Q10" s="71"/>
      <c r="R10" s="71"/>
      <c r="S10" s="71"/>
      <c r="T10" s="71"/>
      <c r="U10" s="71"/>
      <c r="V10" s="71"/>
      <c r="W10" s="72">
        <f>データ!$Q$6</f>
        <v>2160</v>
      </c>
      <c r="X10" s="72"/>
      <c r="Y10" s="72"/>
      <c r="Z10" s="72"/>
      <c r="AA10" s="72"/>
      <c r="AB10" s="72"/>
      <c r="AC10" s="72"/>
      <c r="AD10" s="2"/>
      <c r="AE10" s="2"/>
      <c r="AF10" s="2"/>
      <c r="AG10" s="2"/>
      <c r="AH10" s="2"/>
      <c r="AI10" s="2"/>
      <c r="AJ10" s="2"/>
      <c r="AK10" s="2"/>
      <c r="AL10" s="72">
        <f>データ!$U$6</f>
        <v>563</v>
      </c>
      <c r="AM10" s="72"/>
      <c r="AN10" s="72"/>
      <c r="AO10" s="72"/>
      <c r="AP10" s="72"/>
      <c r="AQ10" s="72"/>
      <c r="AR10" s="72"/>
      <c r="AS10" s="72"/>
      <c r="AT10" s="71">
        <f>データ!$V$6</f>
        <v>11.99</v>
      </c>
      <c r="AU10" s="71"/>
      <c r="AV10" s="71"/>
      <c r="AW10" s="71"/>
      <c r="AX10" s="71"/>
      <c r="AY10" s="71"/>
      <c r="AZ10" s="71"/>
      <c r="BA10" s="71"/>
      <c r="BB10" s="71">
        <f>データ!$W$6</f>
        <v>46.96</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iKNM2VoHHgYpARjLNjqrz3bCx0xyHqmcNxotNUGjpadHs5oV8Be5a4TRVnVk7j0s141bDX/kqk84M8AYVlT+fA==" saltValue="jO5AoAIo44YgUD3Sq9I1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102091</v>
      </c>
      <c r="D6" s="34">
        <f t="shared" si="3"/>
        <v>47</v>
      </c>
      <c r="E6" s="34">
        <f t="shared" si="3"/>
        <v>1</v>
      </c>
      <c r="F6" s="34">
        <f t="shared" si="3"/>
        <v>0</v>
      </c>
      <c r="G6" s="34">
        <f t="shared" si="3"/>
        <v>0</v>
      </c>
      <c r="H6" s="34" t="str">
        <f t="shared" si="3"/>
        <v>群馬県　藤岡市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0.86</v>
      </c>
      <c r="Q6" s="35">
        <f t="shared" si="3"/>
        <v>2160</v>
      </c>
      <c r="R6" s="35">
        <f t="shared" si="3"/>
        <v>65687</v>
      </c>
      <c r="S6" s="35">
        <f t="shared" si="3"/>
        <v>180.29</v>
      </c>
      <c r="T6" s="35">
        <f t="shared" si="3"/>
        <v>364.34</v>
      </c>
      <c r="U6" s="35">
        <f t="shared" si="3"/>
        <v>563</v>
      </c>
      <c r="V6" s="35">
        <f t="shared" si="3"/>
        <v>11.99</v>
      </c>
      <c r="W6" s="35">
        <f t="shared" si="3"/>
        <v>46.96</v>
      </c>
      <c r="X6" s="36">
        <f>IF(X7="",NA(),X7)</f>
        <v>67.86</v>
      </c>
      <c r="Y6" s="36">
        <f t="shared" ref="Y6:AG6" si="4">IF(Y7="",NA(),Y7)</f>
        <v>65.209999999999994</v>
      </c>
      <c r="Z6" s="36">
        <f t="shared" si="4"/>
        <v>76.239999999999995</v>
      </c>
      <c r="AA6" s="36">
        <f t="shared" si="4"/>
        <v>71.17</v>
      </c>
      <c r="AB6" s="36">
        <f t="shared" si="4"/>
        <v>66.5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842.42</v>
      </c>
      <c r="BF6" s="36">
        <f t="shared" ref="BF6:BN6" si="7">IF(BF7="",NA(),BF7)</f>
        <v>931.63</v>
      </c>
      <c r="BG6" s="36">
        <f t="shared" si="7"/>
        <v>988.12</v>
      </c>
      <c r="BH6" s="36">
        <f t="shared" si="7"/>
        <v>971.34</v>
      </c>
      <c r="BI6" s="36">
        <f t="shared" si="7"/>
        <v>1173.4100000000001</v>
      </c>
      <c r="BJ6" s="36">
        <f t="shared" si="7"/>
        <v>1486.62</v>
      </c>
      <c r="BK6" s="36">
        <f t="shared" si="7"/>
        <v>1510.14</v>
      </c>
      <c r="BL6" s="36">
        <f t="shared" si="7"/>
        <v>1595.62</v>
      </c>
      <c r="BM6" s="36">
        <f t="shared" si="7"/>
        <v>1302.33</v>
      </c>
      <c r="BN6" s="36">
        <f t="shared" si="7"/>
        <v>1274.21</v>
      </c>
      <c r="BO6" s="35" t="str">
        <f>IF(BO7="","",IF(BO7="-","【-】","【"&amp;SUBSTITUTE(TEXT(BO7,"#,##0.00"),"-","△")&amp;"】"))</f>
        <v>【1,074.14】</v>
      </c>
      <c r="BP6" s="36">
        <f>IF(BP7="",NA(),BP7)</f>
        <v>30.05</v>
      </c>
      <c r="BQ6" s="36">
        <f t="shared" ref="BQ6:BY6" si="8">IF(BQ7="",NA(),BQ7)</f>
        <v>29.52</v>
      </c>
      <c r="BR6" s="36">
        <f t="shared" si="8"/>
        <v>22.07</v>
      </c>
      <c r="BS6" s="36">
        <f t="shared" si="8"/>
        <v>24.56</v>
      </c>
      <c r="BT6" s="36">
        <f t="shared" si="8"/>
        <v>18.27</v>
      </c>
      <c r="BU6" s="36">
        <f t="shared" si="8"/>
        <v>24.39</v>
      </c>
      <c r="BV6" s="36">
        <f t="shared" si="8"/>
        <v>22.67</v>
      </c>
      <c r="BW6" s="36">
        <f t="shared" si="8"/>
        <v>37.92</v>
      </c>
      <c r="BX6" s="36">
        <f t="shared" si="8"/>
        <v>40.89</v>
      </c>
      <c r="BY6" s="36">
        <f t="shared" si="8"/>
        <v>41.25</v>
      </c>
      <c r="BZ6" s="35" t="str">
        <f>IF(BZ7="","",IF(BZ7="-","【-】","【"&amp;SUBSTITUTE(TEXT(BZ7,"#,##0.00"),"-","△")&amp;"】"))</f>
        <v>【54.36】</v>
      </c>
      <c r="CA6" s="36">
        <f>IF(CA7="",NA(),CA7)</f>
        <v>413.21</v>
      </c>
      <c r="CB6" s="36">
        <f t="shared" ref="CB6:CJ6" si="9">IF(CB7="",NA(),CB7)</f>
        <v>426.83</v>
      </c>
      <c r="CC6" s="36">
        <f t="shared" si="9"/>
        <v>572.72</v>
      </c>
      <c r="CD6" s="36">
        <f t="shared" si="9"/>
        <v>534.4</v>
      </c>
      <c r="CE6" s="36">
        <f t="shared" si="9"/>
        <v>706.24</v>
      </c>
      <c r="CF6" s="36">
        <f t="shared" si="9"/>
        <v>734.18</v>
      </c>
      <c r="CG6" s="36">
        <f t="shared" si="9"/>
        <v>789.62</v>
      </c>
      <c r="CH6" s="36">
        <f t="shared" si="9"/>
        <v>423.18</v>
      </c>
      <c r="CI6" s="36">
        <f t="shared" si="9"/>
        <v>383.2</v>
      </c>
      <c r="CJ6" s="36">
        <f t="shared" si="9"/>
        <v>383.25</v>
      </c>
      <c r="CK6" s="35" t="str">
        <f>IF(CK7="","",IF(CK7="-","【-】","【"&amp;SUBSTITUTE(TEXT(CK7,"#,##0.00"),"-","△")&amp;"】"))</f>
        <v>【296.40】</v>
      </c>
      <c r="CL6" s="36">
        <f>IF(CL7="",NA(),CL7)</f>
        <v>43.04</v>
      </c>
      <c r="CM6" s="36">
        <f t="shared" ref="CM6:CU6" si="10">IF(CM7="",NA(),CM7)</f>
        <v>41.74</v>
      </c>
      <c r="CN6" s="36">
        <f t="shared" si="10"/>
        <v>44.56</v>
      </c>
      <c r="CO6" s="36">
        <f t="shared" si="10"/>
        <v>41.72</v>
      </c>
      <c r="CP6" s="36">
        <f t="shared" si="10"/>
        <v>37.26</v>
      </c>
      <c r="CQ6" s="36">
        <f t="shared" si="10"/>
        <v>48.36</v>
      </c>
      <c r="CR6" s="36">
        <f t="shared" si="10"/>
        <v>48.7</v>
      </c>
      <c r="CS6" s="36">
        <f t="shared" si="10"/>
        <v>46.9</v>
      </c>
      <c r="CT6" s="36">
        <f t="shared" si="10"/>
        <v>47.95</v>
      </c>
      <c r="CU6" s="36">
        <f t="shared" si="10"/>
        <v>48.26</v>
      </c>
      <c r="CV6" s="35" t="str">
        <f>IF(CV7="","",IF(CV7="-","【-】","【"&amp;SUBSTITUTE(TEXT(CV7,"#,##0.00"),"-","△")&amp;"】"))</f>
        <v>【55.95】</v>
      </c>
      <c r="CW6" s="36">
        <f>IF(CW7="",NA(),CW7)</f>
        <v>75.319999999999993</v>
      </c>
      <c r="CX6" s="36">
        <f t="shared" ref="CX6:DF6" si="11">IF(CX7="",NA(),CX7)</f>
        <v>74.08</v>
      </c>
      <c r="CY6" s="36">
        <f t="shared" si="11"/>
        <v>67.95</v>
      </c>
      <c r="CZ6" s="36">
        <f t="shared" si="11"/>
        <v>67.849999999999994</v>
      </c>
      <c r="DA6" s="36">
        <f t="shared" si="11"/>
        <v>60.55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1.1100000000000001</v>
      </c>
      <c r="EE6" s="36">
        <f t="shared" ref="EE6:EM6" si="14">IF(EE7="",NA(),EE7)</f>
        <v>1.35</v>
      </c>
      <c r="EF6" s="36">
        <f t="shared" si="14"/>
        <v>1.8</v>
      </c>
      <c r="EG6" s="36">
        <f t="shared" si="14"/>
        <v>0.9</v>
      </c>
      <c r="EH6" s="36">
        <f t="shared" si="14"/>
        <v>1.33</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102091</v>
      </c>
      <c r="D7" s="38">
        <v>47</v>
      </c>
      <c r="E7" s="38">
        <v>1</v>
      </c>
      <c r="F7" s="38">
        <v>0</v>
      </c>
      <c r="G7" s="38">
        <v>0</v>
      </c>
      <c r="H7" s="38" t="s">
        <v>97</v>
      </c>
      <c r="I7" s="38" t="s">
        <v>98</v>
      </c>
      <c r="J7" s="38" t="s">
        <v>99</v>
      </c>
      <c r="K7" s="38" t="s">
        <v>100</v>
      </c>
      <c r="L7" s="38" t="s">
        <v>101</v>
      </c>
      <c r="M7" s="38" t="s">
        <v>102</v>
      </c>
      <c r="N7" s="39" t="s">
        <v>103</v>
      </c>
      <c r="O7" s="39" t="s">
        <v>104</v>
      </c>
      <c r="P7" s="39">
        <v>0.86</v>
      </c>
      <c r="Q7" s="39">
        <v>2160</v>
      </c>
      <c r="R7" s="39">
        <v>65687</v>
      </c>
      <c r="S7" s="39">
        <v>180.29</v>
      </c>
      <c r="T7" s="39">
        <v>364.34</v>
      </c>
      <c r="U7" s="39">
        <v>563</v>
      </c>
      <c r="V7" s="39">
        <v>11.99</v>
      </c>
      <c r="W7" s="39">
        <v>46.96</v>
      </c>
      <c r="X7" s="39">
        <v>67.86</v>
      </c>
      <c r="Y7" s="39">
        <v>65.209999999999994</v>
      </c>
      <c r="Z7" s="39">
        <v>76.239999999999995</v>
      </c>
      <c r="AA7" s="39">
        <v>71.17</v>
      </c>
      <c r="AB7" s="39">
        <v>66.5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842.42</v>
      </c>
      <c r="BF7" s="39">
        <v>931.63</v>
      </c>
      <c r="BG7" s="39">
        <v>988.12</v>
      </c>
      <c r="BH7" s="39">
        <v>971.34</v>
      </c>
      <c r="BI7" s="39">
        <v>1173.4100000000001</v>
      </c>
      <c r="BJ7" s="39">
        <v>1486.62</v>
      </c>
      <c r="BK7" s="39">
        <v>1510.14</v>
      </c>
      <c r="BL7" s="39">
        <v>1595.62</v>
      </c>
      <c r="BM7" s="39">
        <v>1302.33</v>
      </c>
      <c r="BN7" s="39">
        <v>1274.21</v>
      </c>
      <c r="BO7" s="39">
        <v>1074.1400000000001</v>
      </c>
      <c r="BP7" s="39">
        <v>30.05</v>
      </c>
      <c r="BQ7" s="39">
        <v>29.52</v>
      </c>
      <c r="BR7" s="39">
        <v>22.07</v>
      </c>
      <c r="BS7" s="39">
        <v>24.56</v>
      </c>
      <c r="BT7" s="39">
        <v>18.27</v>
      </c>
      <c r="BU7" s="39">
        <v>24.39</v>
      </c>
      <c r="BV7" s="39">
        <v>22.67</v>
      </c>
      <c r="BW7" s="39">
        <v>37.92</v>
      </c>
      <c r="BX7" s="39">
        <v>40.89</v>
      </c>
      <c r="BY7" s="39">
        <v>41.25</v>
      </c>
      <c r="BZ7" s="39">
        <v>54.36</v>
      </c>
      <c r="CA7" s="39">
        <v>413.21</v>
      </c>
      <c r="CB7" s="39">
        <v>426.83</v>
      </c>
      <c r="CC7" s="39">
        <v>572.72</v>
      </c>
      <c r="CD7" s="39">
        <v>534.4</v>
      </c>
      <c r="CE7" s="39">
        <v>706.24</v>
      </c>
      <c r="CF7" s="39">
        <v>734.18</v>
      </c>
      <c r="CG7" s="39">
        <v>789.62</v>
      </c>
      <c r="CH7" s="39">
        <v>423.18</v>
      </c>
      <c r="CI7" s="39">
        <v>383.2</v>
      </c>
      <c r="CJ7" s="39">
        <v>383.25</v>
      </c>
      <c r="CK7" s="39">
        <v>296.39999999999998</v>
      </c>
      <c r="CL7" s="39">
        <v>43.04</v>
      </c>
      <c r="CM7" s="39">
        <v>41.74</v>
      </c>
      <c r="CN7" s="39">
        <v>44.56</v>
      </c>
      <c r="CO7" s="39">
        <v>41.72</v>
      </c>
      <c r="CP7" s="39">
        <v>37.26</v>
      </c>
      <c r="CQ7" s="39">
        <v>48.36</v>
      </c>
      <c r="CR7" s="39">
        <v>48.7</v>
      </c>
      <c r="CS7" s="39">
        <v>46.9</v>
      </c>
      <c r="CT7" s="39">
        <v>47.95</v>
      </c>
      <c r="CU7" s="39">
        <v>48.26</v>
      </c>
      <c r="CV7" s="39">
        <v>55.95</v>
      </c>
      <c r="CW7" s="39">
        <v>75.319999999999993</v>
      </c>
      <c r="CX7" s="39">
        <v>74.08</v>
      </c>
      <c r="CY7" s="39">
        <v>67.95</v>
      </c>
      <c r="CZ7" s="39">
        <v>67.849999999999994</v>
      </c>
      <c r="DA7" s="39">
        <v>60.55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1.1100000000000001</v>
      </c>
      <c r="EE7" s="39">
        <v>1.35</v>
      </c>
      <c r="EF7" s="39">
        <v>1.8</v>
      </c>
      <c r="EG7" s="39">
        <v>0.9</v>
      </c>
      <c r="EH7" s="39">
        <v>1.33</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2020-02-03T08:39:06Z</cp:lastPrinted>
  <dcterms:created xsi:type="dcterms:W3CDTF">2019-12-05T04:36:09Z</dcterms:created>
  <dcterms:modified xsi:type="dcterms:W3CDTF">2020-02-10T00:02:15Z</dcterms:modified>
  <cp:category/>
</cp:coreProperties>
</file>