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2○みどり市\"/>
    </mc:Choice>
  </mc:AlternateContent>
  <workbookProtection workbookAlgorithmName="SHA-512" workbookHashValue="wGBh3uNq52VbL0d84NlEnr2qr+Wa6NAN0yBr1Fyqdw0rWCQtakTKC53tZcs4qUZlTHiL6a5qBkYXBBbA6Yb6Iw==" workbookSaltValue="Lc7tPqB3GvHA15En9VZxng==" workbookSpinCount="100000" lockStructure="1"/>
  <bookViews>
    <workbookView xWindow="0" yWindow="0" windowWidth="20490" windowHeight="718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<sst xmlns="http://schemas.openxmlformats.org/spreadsheetml/2006/main" count="225" uniqueCount="112">
  <si>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</si>
  <si>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</si>
  <si>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</si>
  <si>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</si>
  <si>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</si>
  <si>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</si>
  <si>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</si>
  <si>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</si>
  <si>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</si>
  <si>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</si>
  <si>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</si>
  <si>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</si>
  <si>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</si>
  <si>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</si>
  <si>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</si>
  <si>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</si>
  <si>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</si>
  <si>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</si>
  <si>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</si>
  <si>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</si>
  <si>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</si>
  <si>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</si>
  <si>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</si>
  <si>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</si>
  <si>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</si>
  <si>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</si>
  <si>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</si>
  <si>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</si>
  <si>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</si>
  <si>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</si>
  <si>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</si>
  <si>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</si>
  <si>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</si>
  <si>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</si>
  <si>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</si>
  <si>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</si>
  <si>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</si>
  <si>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</si>
  <si>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</si>
  <si>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</si>
  <si>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</si>
  <si>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</si>
  <si>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</si>
  <si>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</si>
  <si>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</si>
  <si>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</si>
  <si>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</si>
  <si>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</si>
  <si>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</si>
  <si>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</si>
  <si>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</si>
  <si>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</si>
  <si>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</si>
  <si>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</si>
  <si>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</si>
  <si>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</si>
  <si>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</si>
  <si>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</si>
  <si>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</si>
  <si>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</si>
  <si>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</si>
  <si>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</si>
  <si>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</si>
  <si>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</si>
  <si>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</si>
  <si>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</si>
  <si>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</si>
  <si>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</si>
  <si>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</si>
  <si>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</si>
  <si>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</si>
  <si>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</si>
  <si>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</si>
  <si>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</si>
  <si>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</si>
  <si>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</si>
  <si>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</si>
  <si>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</si>
  <si>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</si>
  <si>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</si>
  <si>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</si>
  <si>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</si>
  <si>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</si>
  <si>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</si>
  <si>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</si>
  <si>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</si>
  <si>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</si>
  <si>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</si>
  <si>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</si>
  <si>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</si>
  <si>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</si>
  <si>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</si>
  <si>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</si>
  <si>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</si>
  <si>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</si>
  <si>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</si>
  <si>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</si>
  <si>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</si>
  <si>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</si>
  <si>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</si>
  <si>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</si>
  <si>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</si>
  <si>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</si>
  <si>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</si>
  <si>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</si>
  <si>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</si>
  <si>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</si>
  <si>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</si>
  <si>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</si>
  <si>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収益が低く、一般会計繰入金に頼っている状況であり、今後、料金収入の減少や施設、管路の更新費用の増大が見込まれることから、経営の健全化や合理的な投資、広域化等も考慮して基本計画（経営戦略・水道ビジョン・アセットマネジメント）の策定を進めます。</t>
    <rPh sb="0" eb="2">
      <t>キュウスイ</t>
    </rPh>
    <rPh sb="2" eb="4">
      <t>シュウエキ</t>
    </rPh>
    <rPh sb="5" eb="6">
      <t>ヒク</t>
    </rPh>
    <rPh sb="8" eb="10">
      <t>イッパン</t>
    </rPh>
    <rPh sb="10" eb="12">
      <t>カイケイ</t>
    </rPh>
    <rPh sb="12" eb="14">
      <t>クリイレ</t>
    </rPh>
    <rPh sb="14" eb="15">
      <t>キン</t>
    </rPh>
    <rPh sb="16" eb="17">
      <t>タヨ</t>
    </rPh>
    <rPh sb="21" eb="23">
      <t>ジョウキョウ</t>
    </rPh>
    <rPh sb="27" eb="29">
      <t>コンゴ</t>
    </rPh>
    <rPh sb="30" eb="32">
      <t>リョウキン</t>
    </rPh>
    <rPh sb="32" eb="34">
      <t>シュウニュウ</t>
    </rPh>
    <rPh sb="35" eb="37">
      <t>ゲンショウ</t>
    </rPh>
    <rPh sb="38" eb="40">
      <t>シセツ</t>
    </rPh>
    <rPh sb="41" eb="43">
      <t>カンロ</t>
    </rPh>
    <rPh sb="44" eb="46">
      <t>コウシン</t>
    </rPh>
    <rPh sb="46" eb="48">
      <t>ヒヨウ</t>
    </rPh>
    <rPh sb="49" eb="51">
      <t>ゾウダイ</t>
    </rPh>
    <rPh sb="52" eb="54">
      <t>ミコ</t>
    </rPh>
    <rPh sb="62" eb="64">
      <t>ケイエイ</t>
    </rPh>
    <rPh sb="65" eb="68">
      <t>ケンゼンカ</t>
    </rPh>
    <rPh sb="69" eb="72">
      <t>ゴウリテキ</t>
    </rPh>
    <rPh sb="73" eb="75">
      <t>トウシ</t>
    </rPh>
    <rPh sb="76" eb="79">
      <t>コウイキカ</t>
    </rPh>
    <rPh sb="79" eb="80">
      <t>トウ</t>
    </rPh>
    <rPh sb="81" eb="83">
      <t>コウリョ</t>
    </rPh>
    <rPh sb="85" eb="87">
      <t>キホン</t>
    </rPh>
    <rPh sb="87" eb="89">
      <t>ケイカク</t>
    </rPh>
    <rPh sb="90" eb="92">
      <t>ケイエイ</t>
    </rPh>
    <rPh sb="92" eb="94">
      <t>センリャク</t>
    </rPh>
    <rPh sb="95" eb="97">
      <t>スイドウ</t>
    </rPh>
    <rPh sb="114" eb="116">
      <t>サクテイ</t>
    </rPh>
    <rPh sb="117" eb="118">
      <t>スス</t>
    </rPh>
    <phoneticPr fontId="4"/>
  </si>
  <si>
    <t>③管路更新率は、0%となっています。設備や管路は昭和40年代から整備されたものが多く老朽化が進んでいる状況ですが、更新には多額の費用が必要であり部分的な修繕のみ行っています。給水収益の減少を踏まえ、施設の長寿命化や効率化を検討する必要があります。</t>
    <rPh sb="1" eb="3">
      <t>カンロ</t>
    </rPh>
    <rPh sb="3" eb="5">
      <t>コウシン</t>
    </rPh>
    <rPh sb="5" eb="6">
      <t>リツ</t>
    </rPh>
    <rPh sb="18" eb="20">
      <t>セツビ</t>
    </rPh>
    <rPh sb="21" eb="23">
      <t>カンロ</t>
    </rPh>
    <rPh sb="24" eb="26">
      <t>ショウワ</t>
    </rPh>
    <rPh sb="28" eb="29">
      <t>ネン</t>
    </rPh>
    <rPh sb="29" eb="30">
      <t>ダイ</t>
    </rPh>
    <rPh sb="32" eb="34">
      <t>セイビ</t>
    </rPh>
    <rPh sb="40" eb="41">
      <t>オオ</t>
    </rPh>
    <rPh sb="42" eb="45">
      <t>ロウキュウカ</t>
    </rPh>
    <rPh sb="46" eb="47">
      <t>スス</t>
    </rPh>
    <rPh sb="51" eb="53">
      <t>ジョウキョウ</t>
    </rPh>
    <rPh sb="57" eb="59">
      <t>コウシン</t>
    </rPh>
    <rPh sb="61" eb="63">
      <t>タガク</t>
    </rPh>
    <rPh sb="64" eb="66">
      <t>ヒヨウ</t>
    </rPh>
    <rPh sb="67" eb="69">
      <t>ヒツヨウ</t>
    </rPh>
    <rPh sb="72" eb="74">
      <t>ブブン</t>
    </rPh>
    <rPh sb="74" eb="75">
      <t>テキ</t>
    </rPh>
    <rPh sb="76" eb="78">
      <t>シュウゼン</t>
    </rPh>
    <rPh sb="80" eb="81">
      <t>オコナ</t>
    </rPh>
    <rPh sb="87" eb="89">
      <t>キュウスイ</t>
    </rPh>
    <rPh sb="89" eb="91">
      <t>シュウエキ</t>
    </rPh>
    <rPh sb="92" eb="94">
      <t>ゲンショウ</t>
    </rPh>
    <rPh sb="95" eb="96">
      <t>フ</t>
    </rPh>
    <rPh sb="99" eb="101">
      <t>シセツ</t>
    </rPh>
    <rPh sb="102" eb="104">
      <t>チョウジュ</t>
    </rPh>
    <rPh sb="104" eb="105">
      <t>イノチ</t>
    </rPh>
    <rPh sb="105" eb="106">
      <t>カ</t>
    </rPh>
    <rPh sb="107" eb="110">
      <t>コウリツカ</t>
    </rPh>
    <rPh sb="111" eb="113">
      <t>ケントウ</t>
    </rPh>
    <rPh sb="115" eb="117">
      <t>ヒツヨウ</t>
    </rPh>
    <phoneticPr fontId="4"/>
  </si>
  <si>
    <t xml:space="preserve">①収益的収支比率は、類似団体よりも低い数値であり、料金収入が年々減少する中、給水収益以外の収入に依存しており、経営改善に向けた取り組みが必要であります。
④企業債残高対給水収益比率は、類似団体よりも低い数値ですが、今後、老朽化が始まっている施設、管路の投資費用を的確に把握して事業を行う必要があります。
⑤料金回収率は、類似団体よりも低い数値ですが、給水に係る費用の多くが一般会計繰入金によって収入不足が補填されているため、適切な料金収入の確保が求められています。
⑥給水原価は、類似団体よりも低い数値ですが、更なる維持費の削減や効率的な投資を行っていく必要があります。
⑦施設利用率は、類似団体よりも高い数値ですが、59.35%と低くく施設の効率化等の検討を行う必要があります。
⑧有収率は、類似団体よりも低い数値であり、漏水調査を行っているが改善しない状況です。漏水が多発する管路から布設替えを計画的に行う必要があります。
</t>
    <rPh sb="1" eb="4">
      <t>シュウエキテキ</t>
    </rPh>
    <rPh sb="4" eb="6">
      <t>シュウシ</t>
    </rPh>
    <rPh sb="6" eb="8">
      <t>ヒリツ</t>
    </rPh>
    <rPh sb="25" eb="27">
      <t>リョウキン</t>
    </rPh>
    <rPh sb="27" eb="29">
      <t>シュウニュウ</t>
    </rPh>
    <rPh sb="30" eb="32">
      <t>ネンネン</t>
    </rPh>
    <rPh sb="32" eb="34">
      <t>ゲンショウ</t>
    </rPh>
    <rPh sb="36" eb="37">
      <t>ナカ</t>
    </rPh>
    <rPh sb="38" eb="40">
      <t>キュウスイ</t>
    </rPh>
    <rPh sb="40" eb="42">
      <t>シュウエキ</t>
    </rPh>
    <rPh sb="42" eb="44">
      <t>イガイ</t>
    </rPh>
    <rPh sb="45" eb="47">
      <t>シュウニュウ</t>
    </rPh>
    <rPh sb="48" eb="50">
      <t>イゾン</t>
    </rPh>
    <rPh sb="55" eb="57">
      <t>ケイエイ</t>
    </rPh>
    <rPh sb="57" eb="59">
      <t>カイゼン</t>
    </rPh>
    <rPh sb="60" eb="61">
      <t>ム</t>
    </rPh>
    <rPh sb="63" eb="64">
      <t>ト</t>
    </rPh>
    <rPh sb="65" eb="66">
      <t>ク</t>
    </rPh>
    <rPh sb="68" eb="70">
      <t>ヒツヨウ</t>
    </rPh>
    <rPh sb="78" eb="80">
      <t>キギョウ</t>
    </rPh>
    <rPh sb="80" eb="81">
      <t>サイ</t>
    </rPh>
    <rPh sb="81" eb="83">
      <t>ザンダカ</t>
    </rPh>
    <rPh sb="83" eb="84">
      <t>タイ</t>
    </rPh>
    <rPh sb="84" eb="86">
      <t>キュウスイ</t>
    </rPh>
    <rPh sb="86" eb="88">
      <t>シュウエキ</t>
    </rPh>
    <rPh sb="88" eb="90">
      <t>ヒリツ</t>
    </rPh>
    <rPh sb="92" eb="94">
      <t>ルイジ</t>
    </rPh>
    <rPh sb="94" eb="96">
      <t>ダンタイ</t>
    </rPh>
    <rPh sb="99" eb="100">
      <t>ヒク</t>
    </rPh>
    <rPh sb="101" eb="103">
      <t>スウチ</t>
    </rPh>
    <rPh sb="107" eb="109">
      <t>コンゴ</t>
    </rPh>
    <rPh sb="110" eb="113">
      <t>ロウキュウカ</t>
    </rPh>
    <rPh sb="114" eb="115">
      <t>ハジ</t>
    </rPh>
    <rPh sb="120" eb="122">
      <t>シセツ</t>
    </rPh>
    <rPh sb="123" eb="125">
      <t>カンロ</t>
    </rPh>
    <rPh sb="126" eb="128">
      <t>トウシ</t>
    </rPh>
    <rPh sb="128" eb="130">
      <t>ヒヨウ</t>
    </rPh>
    <rPh sb="131" eb="133">
      <t>テキカク</t>
    </rPh>
    <rPh sb="134" eb="136">
      <t>ハアク</t>
    </rPh>
    <rPh sb="138" eb="140">
      <t>ジギョウ</t>
    </rPh>
    <rPh sb="141" eb="142">
      <t>オコナ</t>
    </rPh>
    <rPh sb="143" eb="145">
      <t>ヒツヨウ</t>
    </rPh>
    <rPh sb="153" eb="155">
      <t>リョウキン</t>
    </rPh>
    <rPh sb="155" eb="157">
      <t>カイシュウ</t>
    </rPh>
    <rPh sb="157" eb="158">
      <t>リツ</t>
    </rPh>
    <rPh sb="160" eb="162">
      <t>ルイジ</t>
    </rPh>
    <rPh sb="162" eb="164">
      <t>ダンタイ</t>
    </rPh>
    <rPh sb="167" eb="168">
      <t>ヒク</t>
    </rPh>
    <rPh sb="169" eb="171">
      <t>スウチ</t>
    </rPh>
    <rPh sb="175" eb="177">
      <t>キュウスイ</t>
    </rPh>
    <rPh sb="178" eb="179">
      <t>カカ</t>
    </rPh>
    <rPh sb="180" eb="182">
      <t>ヒヨウ</t>
    </rPh>
    <rPh sb="183" eb="184">
      <t>オオ</t>
    </rPh>
    <rPh sb="186" eb="188">
      <t>イッパン</t>
    </rPh>
    <rPh sb="188" eb="190">
      <t>カイケイ</t>
    </rPh>
    <rPh sb="190" eb="192">
      <t>クリイレ</t>
    </rPh>
    <rPh sb="192" eb="193">
      <t>キン</t>
    </rPh>
    <rPh sb="197" eb="199">
      <t>シュウニュウ</t>
    </rPh>
    <rPh sb="199" eb="201">
      <t>フソク</t>
    </rPh>
    <rPh sb="202" eb="204">
      <t>ホテン</t>
    </rPh>
    <rPh sb="212" eb="214">
      <t>テキセツ</t>
    </rPh>
    <rPh sb="215" eb="217">
      <t>リョウキン</t>
    </rPh>
    <rPh sb="217" eb="219">
      <t>シュウニュウ</t>
    </rPh>
    <rPh sb="220" eb="222">
      <t>カクホ</t>
    </rPh>
    <rPh sb="223" eb="224">
      <t>モト</t>
    </rPh>
    <rPh sb="234" eb="236">
      <t>キュウスイ</t>
    </rPh>
    <rPh sb="236" eb="238">
      <t>ゲンカ</t>
    </rPh>
    <rPh sb="240" eb="242">
      <t>ルイジ</t>
    </rPh>
    <rPh sb="242" eb="244">
      <t>ダンタイ</t>
    </rPh>
    <rPh sb="247" eb="248">
      <t>ヒク</t>
    </rPh>
    <rPh sb="249" eb="251">
      <t>スウチ</t>
    </rPh>
    <rPh sb="255" eb="256">
      <t>サラ</t>
    </rPh>
    <rPh sb="258" eb="261">
      <t>イジヒ</t>
    </rPh>
    <rPh sb="262" eb="264">
      <t>サクゲン</t>
    </rPh>
    <rPh sb="265" eb="268">
      <t>コウリツテキ</t>
    </rPh>
    <rPh sb="269" eb="271">
      <t>トウシ</t>
    </rPh>
    <rPh sb="272" eb="273">
      <t>オコナ</t>
    </rPh>
    <rPh sb="287" eb="289">
      <t>シセツ</t>
    </rPh>
    <rPh sb="289" eb="292">
      <t>リヨウリツ</t>
    </rPh>
    <rPh sb="301" eb="302">
      <t>タカ</t>
    </rPh>
    <rPh sb="303" eb="305">
      <t>スウチ</t>
    </rPh>
    <rPh sb="316" eb="317">
      <t>ヒク</t>
    </rPh>
    <rPh sb="327" eb="329">
      <t>ケントウ</t>
    </rPh>
    <rPh sb="330" eb="331">
      <t>オコナ</t>
    </rPh>
    <rPh sb="342" eb="345">
      <t>ユウシュウリツ</t>
    </rPh>
    <rPh sb="362" eb="364">
      <t>ロウスイ</t>
    </rPh>
    <rPh sb="364" eb="366">
      <t>チョウサ</t>
    </rPh>
    <rPh sb="367" eb="368">
      <t>オコナ</t>
    </rPh>
    <rPh sb="373" eb="375">
      <t>カイゼン</t>
    </rPh>
    <rPh sb="378" eb="380">
      <t>ジョウキョウ</t>
    </rPh>
    <rPh sb="383" eb="385">
      <t>ロウスイ</t>
    </rPh>
    <rPh sb="386" eb="388">
      <t>タハツ</t>
    </rPh>
    <rPh sb="390" eb="392">
      <t>カンロ</t>
    </rPh>
    <rPh sb="394" eb="397">
      <t>フセツガ</t>
    </rPh>
    <rPh sb="399" eb="402">
      <t>ケイカクテキ</t>
    </rPh>
    <rPh sb="403" eb="404">
      <t>オコナ</t>
    </rPh>
    <rPh sb="405" eb="4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</si>
</sst>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0.01</c:v>
                </c:pt>
                <c:pt idx="1">
                  <c:v>0.47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BC-41CA-8D71-E0F46CBE8C67}"/>
            </c:ext>
          </c:extLst>
        </c:ser>
        <c:dLbls>
          <c:showLegendKey val="0"/>
          <c:showVal val="0"/>
          <c:showCatName val="0"/>
          <c:showSerName val="0"/>
          <c:showPercent val="0"/>
          <c:showBubbleSize val="0"/>
        </c:dLbls>
        <c:gapWidth val="150"/>
        <c:axId val="114450896"/>
        <c:axId val="1137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7BC-41CA-8D71-E0F46CBE8C67}"/>
            </c:ext>
          </c:extLst>
        </c:ser>
        <c:dLbls>
          <c:showLegendKey val="0"/>
          <c:showVal val="0"/>
          <c:showCatName val="0"/>
          <c:showSerName val="0"/>
          <c:showPercent val="0"/>
          <c:showBubbleSize val="0"/>
        </c:dLbls>
        <c:marker val="1"/>
        <c:smooth val="0"/>
        <c:axId val="114450896"/>
        <c:axId val="113775256"/>
      </c:lineChart>
      <c:dateAx>
        <c:axId val="114450896"/>
        <c:scaling>
          <c:orientation val="minMax"/>
        </c:scaling>
        <c:delete val="1"/>
        <c:axPos val="b"/>
        <c:numFmt formatCode="ge" sourceLinked="1"/>
        <c:majorTickMark val="none"/>
        <c:minorTickMark val="none"/>
        <c:tickLblPos val="none"/>
        <c:crossAx val="113775256"/>
        <c:crosses val="autoZero"/>
        <c:auto val="1"/>
        <c:lblOffset val="100"/>
        <c:baseTimeUnit val="years"/>
      </c:dateAx>
      <c:valAx>
        <c:axId val="1137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73.400000000000006</c:v>
                </c:pt>
                <c:pt idx="1">
                  <c:v>54.32</c:v>
                </c:pt>
                <c:pt idx="2">
                  <c:v>51.34</c:v>
                </c:pt>
                <c:pt idx="3">
                  <c:v>55.3</c:v>
                </c:pt>
                <c:pt idx="4">
                  <c:v>59.35</c:v>
                </c:pt>
              </c:numCache>
            </c:numRef>
          </c:val>
          <c:extLst xmlns:c16r2="http://schemas.microsoft.com/office/drawing/2015/06/chart">
            <c:ext xmlns:c16="http://schemas.microsoft.com/office/drawing/2014/chart" uri="{C3380CC4-5D6E-409C-BE32-E72D297353CC}">
              <c16:uniqueId val="{00000000-26C5-4C4C-A860-641D9F7F2C6F}"/>
            </c:ext>
          </c:extLst>
        </c:ser>
        <c:dLbls>
          <c:showLegendKey val="0"/>
          <c:showVal val="0"/>
          <c:showCatName val="0"/>
          <c:showSerName val="0"/>
          <c:showPercent val="0"/>
          <c:showBubbleSize val="0"/>
        </c:dLbls>
        <c:gapWidth val="150"/>
        <c:axId val="184762152"/>
        <c:axId val="18496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xmlns:c16r2="http://schemas.microsoft.com/office/drawing/2015/06/chart">
            <c:ext xmlns:c16="http://schemas.microsoft.com/office/drawing/2014/chart" uri="{C3380CC4-5D6E-409C-BE32-E72D297353CC}">
              <c16:uniqueId val="{00000001-26C5-4C4C-A860-641D9F7F2C6F}"/>
            </c:ext>
          </c:extLst>
        </c:ser>
        <c:dLbls>
          <c:showLegendKey val="0"/>
          <c:showVal val="0"/>
          <c:showCatName val="0"/>
          <c:showSerName val="0"/>
          <c:showPercent val="0"/>
          <c:showBubbleSize val="0"/>
        </c:dLbls>
        <c:marker val="1"/>
        <c:smooth val="0"/>
        <c:axId val="184762152"/>
        <c:axId val="184964584"/>
      </c:lineChart>
      <c:dateAx>
        <c:axId val="184762152"/>
        <c:scaling>
          <c:orientation val="minMax"/>
        </c:scaling>
        <c:delete val="1"/>
        <c:axPos val="b"/>
        <c:numFmt formatCode="ge" sourceLinked="1"/>
        <c:majorTickMark val="none"/>
        <c:minorTickMark val="none"/>
        <c:tickLblPos val="none"/>
        <c:crossAx val="184964584"/>
        <c:crosses val="autoZero"/>
        <c:auto val="1"/>
        <c:lblOffset val="100"/>
        <c:baseTimeUnit val="years"/>
      </c:dateAx>
      <c:valAx>
        <c:axId val="1849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52.18</c:v>
                </c:pt>
                <c:pt idx="1">
                  <c:v>66.819999999999993</c:v>
                </c:pt>
                <c:pt idx="2">
                  <c:v>67.22</c:v>
                </c:pt>
                <c:pt idx="3">
                  <c:v>63.34</c:v>
                </c:pt>
                <c:pt idx="4">
                  <c:v>56.14</c:v>
                </c:pt>
              </c:numCache>
            </c:numRef>
          </c:val>
          <c:extLst xmlns:c16r2="http://schemas.microsoft.com/office/drawing/2015/06/chart">
            <c:ext xmlns:c16="http://schemas.microsoft.com/office/drawing/2014/chart" uri="{C3380CC4-5D6E-409C-BE32-E72D297353CC}">
              <c16:uniqueId val="{00000000-2A1F-44A0-92BC-43A8D807B3D9}"/>
            </c:ext>
          </c:extLst>
        </c:ser>
        <c:dLbls>
          <c:showLegendKey val="0"/>
          <c:showVal val="0"/>
          <c:showCatName val="0"/>
          <c:showSerName val="0"/>
          <c:showPercent val="0"/>
          <c:showBubbleSize val="0"/>
        </c:dLbls>
        <c:gapWidth val="150"/>
        <c:axId val="184965760"/>
        <c:axId val="18496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2A1F-44A0-92BC-43A8D807B3D9}"/>
            </c:ext>
          </c:extLst>
        </c:ser>
        <c:dLbls>
          <c:showLegendKey val="0"/>
          <c:showVal val="0"/>
          <c:showCatName val="0"/>
          <c:showSerName val="0"/>
          <c:showPercent val="0"/>
          <c:showBubbleSize val="0"/>
        </c:dLbls>
        <c:marker val="1"/>
        <c:smooth val="0"/>
        <c:axId val="184965760"/>
        <c:axId val="184966152"/>
      </c:lineChart>
      <c:dateAx>
        <c:axId val="184965760"/>
        <c:scaling>
          <c:orientation val="minMax"/>
        </c:scaling>
        <c:delete val="1"/>
        <c:axPos val="b"/>
        <c:numFmt formatCode="ge" sourceLinked="1"/>
        <c:majorTickMark val="none"/>
        <c:minorTickMark val="none"/>
        <c:tickLblPos val="none"/>
        <c:crossAx val="184966152"/>
        <c:crosses val="autoZero"/>
        <c:auto val="1"/>
        <c:lblOffset val="100"/>
        <c:baseTimeUnit val="years"/>
      </c:dateAx>
      <c:valAx>
        <c:axId val="1849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78.400000000000006</c:v>
                </c:pt>
                <c:pt idx="1">
                  <c:v>70.84</c:v>
                </c:pt>
                <c:pt idx="2">
                  <c:v>82.73</c:v>
                </c:pt>
                <c:pt idx="3">
                  <c:v>76.09</c:v>
                </c:pt>
                <c:pt idx="4">
                  <c:v>72.17</c:v>
                </c:pt>
              </c:numCache>
            </c:numRef>
          </c:val>
          <c:extLst xmlns:c16r2="http://schemas.microsoft.com/office/drawing/2015/06/chart">
            <c:ext xmlns:c16="http://schemas.microsoft.com/office/drawing/2014/chart" uri="{C3380CC4-5D6E-409C-BE32-E72D297353CC}">
              <c16:uniqueId val="{00000000-C58D-4550-AF53-C5788AFC9C29}"/>
            </c:ext>
          </c:extLst>
        </c:ser>
        <c:dLbls>
          <c:showLegendKey val="0"/>
          <c:showVal val="0"/>
          <c:showCatName val="0"/>
          <c:showSerName val="0"/>
          <c:showPercent val="0"/>
          <c:showBubbleSize val="0"/>
        </c:dLbls>
        <c:gapWidth val="150"/>
        <c:axId val="184599552"/>
        <c:axId val="18463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xmlns:c16r2="http://schemas.microsoft.com/office/drawing/2015/06/chart">
            <c:ext xmlns:c16="http://schemas.microsoft.com/office/drawing/2014/chart" uri="{C3380CC4-5D6E-409C-BE32-E72D297353CC}">
              <c16:uniqueId val="{00000001-C58D-4550-AF53-C5788AFC9C29}"/>
            </c:ext>
          </c:extLst>
        </c:ser>
        <c:dLbls>
          <c:showLegendKey val="0"/>
          <c:showVal val="0"/>
          <c:showCatName val="0"/>
          <c:showSerName val="0"/>
          <c:showPercent val="0"/>
          <c:showBubbleSize val="0"/>
        </c:dLbls>
        <c:marker val="1"/>
        <c:smooth val="0"/>
        <c:axId val="184599552"/>
        <c:axId val="184630344"/>
      </c:lineChart>
      <c:dateAx>
        <c:axId val="184599552"/>
        <c:scaling>
          <c:orientation val="minMax"/>
        </c:scaling>
        <c:delete val="1"/>
        <c:axPos val="b"/>
        <c:numFmt formatCode="ge" sourceLinked="1"/>
        <c:majorTickMark val="none"/>
        <c:minorTickMark val="none"/>
        <c:tickLblPos val="none"/>
        <c:crossAx val="184630344"/>
        <c:crosses val="autoZero"/>
        <c:auto val="1"/>
        <c:lblOffset val="100"/>
        <c:baseTimeUnit val="years"/>
      </c:dateAx>
      <c:valAx>
        <c:axId val="18463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16-43D8-A1AC-9E9DD1F2037F}"/>
            </c:ext>
          </c:extLst>
        </c:ser>
        <c:dLbls>
          <c:showLegendKey val="0"/>
          <c:showVal val="0"/>
          <c:showCatName val="0"/>
          <c:showSerName val="0"/>
          <c:showPercent val="0"/>
          <c:showBubbleSize val="0"/>
        </c:dLbls>
        <c:gapWidth val="150"/>
        <c:axId val="184686208"/>
        <c:axId val="1846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16-43D8-A1AC-9E9DD1F2037F}"/>
            </c:ext>
          </c:extLst>
        </c:ser>
        <c:dLbls>
          <c:showLegendKey val="0"/>
          <c:showVal val="0"/>
          <c:showCatName val="0"/>
          <c:showSerName val="0"/>
          <c:showPercent val="0"/>
          <c:showBubbleSize val="0"/>
        </c:dLbls>
        <c:marker val="1"/>
        <c:smooth val="0"/>
        <c:axId val="184686208"/>
        <c:axId val="184688640"/>
      </c:lineChart>
      <c:dateAx>
        <c:axId val="184686208"/>
        <c:scaling>
          <c:orientation val="minMax"/>
        </c:scaling>
        <c:delete val="1"/>
        <c:axPos val="b"/>
        <c:numFmt formatCode="ge" sourceLinked="1"/>
        <c:majorTickMark val="none"/>
        <c:minorTickMark val="none"/>
        <c:tickLblPos val="none"/>
        <c:crossAx val="184688640"/>
        <c:crosses val="autoZero"/>
        <c:auto val="1"/>
        <c:lblOffset val="100"/>
        <c:baseTimeUnit val="years"/>
      </c:dateAx>
      <c:valAx>
        <c:axId val="1846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DE-453A-B94A-8D0814A1E572}"/>
            </c:ext>
          </c:extLst>
        </c:ser>
        <c:dLbls>
          <c:showLegendKey val="0"/>
          <c:showVal val="0"/>
          <c:showCatName val="0"/>
          <c:showSerName val="0"/>
          <c:showPercent val="0"/>
          <c:showBubbleSize val="0"/>
        </c:dLbls>
        <c:gapWidth val="150"/>
        <c:axId val="184735472"/>
        <c:axId val="18336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E-453A-B94A-8D0814A1E572}"/>
            </c:ext>
          </c:extLst>
        </c:ser>
        <c:dLbls>
          <c:showLegendKey val="0"/>
          <c:showVal val="0"/>
          <c:showCatName val="0"/>
          <c:showSerName val="0"/>
          <c:showPercent val="0"/>
          <c:showBubbleSize val="0"/>
        </c:dLbls>
        <c:marker val="1"/>
        <c:smooth val="0"/>
        <c:axId val="184735472"/>
        <c:axId val="183366960"/>
      </c:lineChart>
      <c:dateAx>
        <c:axId val="184735472"/>
        <c:scaling>
          <c:orientation val="minMax"/>
        </c:scaling>
        <c:delete val="1"/>
        <c:axPos val="b"/>
        <c:numFmt formatCode="ge" sourceLinked="1"/>
        <c:majorTickMark val="none"/>
        <c:minorTickMark val="none"/>
        <c:tickLblPos val="none"/>
        <c:crossAx val="183366960"/>
        <c:crosses val="autoZero"/>
        <c:auto val="1"/>
        <c:lblOffset val="100"/>
        <c:baseTimeUnit val="years"/>
      </c:dateAx>
      <c:valAx>
        <c:axId val="18336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3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D6-41BB-A0A1-0B15A5255003}"/>
            </c:ext>
          </c:extLst>
        </c:ser>
        <c:dLbls>
          <c:showLegendKey val="0"/>
          <c:showVal val="0"/>
          <c:showCatName val="0"/>
          <c:showSerName val="0"/>
          <c:showPercent val="0"/>
          <c:showBubbleSize val="0"/>
        </c:dLbls>
        <c:gapWidth val="150"/>
        <c:axId val="184760584"/>
        <c:axId val="18476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D6-41BB-A0A1-0B15A5255003}"/>
            </c:ext>
          </c:extLst>
        </c:ser>
        <c:dLbls>
          <c:showLegendKey val="0"/>
          <c:showVal val="0"/>
          <c:showCatName val="0"/>
          <c:showSerName val="0"/>
          <c:showPercent val="0"/>
          <c:showBubbleSize val="0"/>
        </c:dLbls>
        <c:marker val="1"/>
        <c:smooth val="0"/>
        <c:axId val="184760584"/>
        <c:axId val="184760976"/>
      </c:lineChart>
      <c:dateAx>
        <c:axId val="184760584"/>
        <c:scaling>
          <c:orientation val="minMax"/>
        </c:scaling>
        <c:delete val="1"/>
        <c:axPos val="b"/>
        <c:numFmt formatCode="ge" sourceLinked="1"/>
        <c:majorTickMark val="none"/>
        <c:minorTickMark val="none"/>
        <c:tickLblPos val="none"/>
        <c:crossAx val="184760976"/>
        <c:crosses val="autoZero"/>
        <c:auto val="1"/>
        <c:lblOffset val="100"/>
        <c:baseTimeUnit val="years"/>
      </c:dateAx>
      <c:valAx>
        <c:axId val="18476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6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FD-4AF4-A645-474660717092}"/>
            </c:ext>
          </c:extLst>
        </c:ser>
        <c:dLbls>
          <c:showLegendKey val="0"/>
          <c:showVal val="0"/>
          <c:showCatName val="0"/>
          <c:showSerName val="0"/>
          <c:showPercent val="0"/>
          <c:showBubbleSize val="0"/>
        </c:dLbls>
        <c:gapWidth val="150"/>
        <c:axId val="184852336"/>
        <c:axId val="18485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FD-4AF4-A645-474660717092}"/>
            </c:ext>
          </c:extLst>
        </c:ser>
        <c:dLbls>
          <c:showLegendKey val="0"/>
          <c:showVal val="0"/>
          <c:showCatName val="0"/>
          <c:showSerName val="0"/>
          <c:showPercent val="0"/>
          <c:showBubbleSize val="0"/>
        </c:dLbls>
        <c:marker val="1"/>
        <c:smooth val="0"/>
        <c:axId val="184852336"/>
        <c:axId val="184852728"/>
      </c:lineChart>
      <c:dateAx>
        <c:axId val="184852336"/>
        <c:scaling>
          <c:orientation val="minMax"/>
        </c:scaling>
        <c:delete val="1"/>
        <c:axPos val="b"/>
        <c:numFmt formatCode="ge" sourceLinked="1"/>
        <c:majorTickMark val="none"/>
        <c:minorTickMark val="none"/>
        <c:tickLblPos val="none"/>
        <c:crossAx val="184852728"/>
        <c:crosses val="autoZero"/>
        <c:auto val="1"/>
        <c:lblOffset val="100"/>
        <c:baseTimeUnit val="years"/>
      </c:dateAx>
      <c:valAx>
        <c:axId val="18485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1167.46</c:v>
                </c:pt>
                <c:pt idx="1">
                  <c:v>1140.53</c:v>
                </c:pt>
                <c:pt idx="2">
                  <c:v>1159.2</c:v>
                </c:pt>
                <c:pt idx="3">
                  <c:v>1148.79</c:v>
                </c:pt>
                <c:pt idx="4">
                  <c:v>1130.23</c:v>
                </c:pt>
              </c:numCache>
            </c:numRef>
          </c:val>
          <c:extLst xmlns:c16r2="http://schemas.microsoft.com/office/drawing/2015/06/chart">
            <c:ext xmlns:c16="http://schemas.microsoft.com/office/drawing/2014/chart" uri="{C3380CC4-5D6E-409C-BE32-E72D297353CC}">
              <c16:uniqueId val="{00000000-6C60-4F09-AE81-3746E11AE0C3}"/>
            </c:ext>
          </c:extLst>
        </c:ser>
        <c:dLbls>
          <c:showLegendKey val="0"/>
          <c:showVal val="0"/>
          <c:showCatName val="0"/>
          <c:showSerName val="0"/>
          <c:showPercent val="0"/>
          <c:showBubbleSize val="0"/>
        </c:dLbls>
        <c:gapWidth val="150"/>
        <c:axId val="184853904"/>
        <c:axId val="18485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xmlns:c16r2="http://schemas.microsoft.com/office/drawing/2015/06/chart">
            <c:ext xmlns:c16="http://schemas.microsoft.com/office/drawing/2014/chart" uri="{C3380CC4-5D6E-409C-BE32-E72D297353CC}">
              <c16:uniqueId val="{00000001-6C60-4F09-AE81-3746E11AE0C3}"/>
            </c:ext>
          </c:extLst>
        </c:ser>
        <c:dLbls>
          <c:showLegendKey val="0"/>
          <c:showVal val="0"/>
          <c:showCatName val="0"/>
          <c:showSerName val="0"/>
          <c:showPercent val="0"/>
          <c:showBubbleSize val="0"/>
        </c:dLbls>
        <c:marker val="1"/>
        <c:smooth val="0"/>
        <c:axId val="184853904"/>
        <c:axId val="184854296"/>
      </c:lineChart>
      <c:dateAx>
        <c:axId val="184853904"/>
        <c:scaling>
          <c:orientation val="minMax"/>
        </c:scaling>
        <c:delete val="1"/>
        <c:axPos val="b"/>
        <c:numFmt formatCode="ge" sourceLinked="1"/>
        <c:majorTickMark val="none"/>
        <c:minorTickMark val="none"/>
        <c:tickLblPos val="none"/>
        <c:crossAx val="184854296"/>
        <c:crosses val="autoZero"/>
        <c:auto val="1"/>
        <c:lblOffset val="100"/>
        <c:baseTimeUnit val="years"/>
      </c:dateAx>
      <c:valAx>
        <c:axId val="18485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38.11</c:v>
                </c:pt>
                <c:pt idx="1">
                  <c:v>32.33</c:v>
                </c:pt>
                <c:pt idx="2">
                  <c:v>26.66</c:v>
                </c:pt>
                <c:pt idx="3">
                  <c:v>28.83</c:v>
                </c:pt>
                <c:pt idx="4">
                  <c:v>25.15</c:v>
                </c:pt>
              </c:numCache>
            </c:numRef>
          </c:val>
          <c:extLst xmlns:c16r2="http://schemas.microsoft.com/office/drawing/2015/06/chart">
            <c:ext xmlns:c16="http://schemas.microsoft.com/office/drawing/2014/chart" uri="{C3380CC4-5D6E-409C-BE32-E72D297353CC}">
              <c16:uniqueId val="{00000000-F95E-443E-9525-A95DD4EA133B}"/>
            </c:ext>
          </c:extLst>
        </c:ser>
        <c:dLbls>
          <c:showLegendKey val="0"/>
          <c:showVal val="0"/>
          <c:showCatName val="0"/>
          <c:showSerName val="0"/>
          <c:showPercent val="0"/>
          <c:showBubbleSize val="0"/>
        </c:dLbls>
        <c:gapWidth val="150"/>
        <c:axId val="184855472"/>
        <c:axId val="18485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xmlns:c16r2="http://schemas.microsoft.com/office/drawing/2015/06/chart">
            <c:ext xmlns:c16="http://schemas.microsoft.com/office/drawing/2014/chart" uri="{C3380CC4-5D6E-409C-BE32-E72D297353CC}">
              <c16:uniqueId val="{00000001-F95E-443E-9525-A95DD4EA133B}"/>
            </c:ext>
          </c:extLst>
        </c:ser>
        <c:dLbls>
          <c:showLegendKey val="0"/>
          <c:showVal val="0"/>
          <c:showCatName val="0"/>
          <c:showSerName val="0"/>
          <c:showPercent val="0"/>
          <c:showBubbleSize val="0"/>
        </c:dLbls>
        <c:marker val="1"/>
        <c:smooth val="0"/>
        <c:axId val="184855472"/>
        <c:axId val="184855864"/>
      </c:lineChart>
      <c:dateAx>
        <c:axId val="184855472"/>
        <c:scaling>
          <c:orientation val="minMax"/>
        </c:scaling>
        <c:delete val="1"/>
        <c:axPos val="b"/>
        <c:numFmt formatCode="ge" sourceLinked="1"/>
        <c:majorTickMark val="none"/>
        <c:minorTickMark val="none"/>
        <c:tickLblPos val="none"/>
        <c:crossAx val="184855864"/>
        <c:crosses val="autoZero"/>
        <c:auto val="1"/>
        <c:lblOffset val="100"/>
        <c:baseTimeUnit val="years"/>
      </c:dateAx>
      <c:valAx>
        <c:axId val="18485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210.42</c:v>
                </c:pt>
                <c:pt idx="1">
                  <c:v>255.03</c:v>
                </c:pt>
                <c:pt idx="2">
                  <c:v>312.62</c:v>
                </c:pt>
                <c:pt idx="3">
                  <c:v>284.29000000000002</c:v>
                </c:pt>
                <c:pt idx="4">
                  <c:v>330.61</c:v>
                </c:pt>
              </c:numCache>
            </c:numRef>
          </c:val>
          <c:extLst xmlns:c16r2="http://schemas.microsoft.com/office/drawing/2015/06/chart">
            <c:ext xmlns:c16="http://schemas.microsoft.com/office/drawing/2014/chart" uri="{C3380CC4-5D6E-409C-BE32-E72D297353CC}">
              <c16:uniqueId val="{00000000-7B57-4237-8842-4DEB913E2F4A}"/>
            </c:ext>
          </c:extLst>
        </c:ser>
        <c:dLbls>
          <c:showLegendKey val="0"/>
          <c:showVal val="0"/>
          <c:showCatName val="0"/>
          <c:showSerName val="0"/>
          <c:showPercent val="0"/>
          <c:showBubbleSize val="0"/>
        </c:dLbls>
        <c:gapWidth val="150"/>
        <c:axId val="184763720"/>
        <c:axId val="1847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xmlns:c16r2="http://schemas.microsoft.com/office/drawing/2015/06/chart">
            <c:ext xmlns:c16="http://schemas.microsoft.com/office/drawing/2014/chart" uri="{C3380CC4-5D6E-409C-BE32-E72D297353CC}">
              <c16:uniqueId val="{00000001-7B57-4237-8842-4DEB913E2F4A}"/>
            </c:ext>
          </c:extLst>
        </c:ser>
        <c:dLbls>
          <c:showLegendKey val="0"/>
          <c:showVal val="0"/>
          <c:showCatName val="0"/>
          <c:showSerName val="0"/>
          <c:showPercent val="0"/>
          <c:showBubbleSize val="0"/>
        </c:dLbls>
        <c:marker val="1"/>
        <c:smooth val="0"/>
        <c:axId val="184763720"/>
        <c:axId val="184763328"/>
      </c:lineChart>
      <c:dateAx>
        <c:axId val="184763720"/>
        <c:scaling>
          <c:orientation val="minMax"/>
        </c:scaling>
        <c:delete val="1"/>
        <c:axPos val="b"/>
        <c:numFmt formatCode="ge" sourceLinked="1"/>
        <c:majorTickMark val="none"/>
        <c:minorTickMark val="none"/>
        <c:tickLblPos val="none"/>
        <c:crossAx val="184763328"/>
        <c:crosses val="autoZero"/>
        <c:auto val="1"/>
        <c:lblOffset val="100"/>
        <c:baseTimeUnit val="years"/>
      </c:dateAx>
      <c:valAx>
        <c:axId val="1847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6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みどり市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50797</v>
      </c>
      <c r="AM8" s="50"/>
      <c r="AN8" s="50"/>
      <c r="AO8" s="50"/>
      <c r="AP8" s="50"/>
      <c r="AQ8" s="50"/>
      <c r="AR8" s="50"/>
      <c r="AS8" s="50"/>
      <c r="AT8" s="46">
        <f>データ!$S$6</f>
        <v>208.42</v>
      </c>
      <c r="AU8" s="46"/>
      <c r="AV8" s="46"/>
      <c r="AW8" s="46"/>
      <c r="AX8" s="46"/>
      <c r="AY8" s="46"/>
      <c r="AZ8" s="46"/>
      <c r="BA8" s="46"/>
      <c r="BB8" s="46">
        <f>データ!$T$6</f>
        <v>243.72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3.71</v>
      </c>
      <c r="Q10" s="46"/>
      <c r="R10" s="46"/>
      <c r="S10" s="46"/>
      <c r="T10" s="46"/>
      <c r="U10" s="46"/>
      <c r="V10" s="46"/>
      <c r="W10" s="50">
        <f>データ!$Q$6</f>
        <v>1439</v>
      </c>
      <c r="X10" s="50"/>
      <c r="Y10" s="50"/>
      <c r="Z10" s="50"/>
      <c r="AA10" s="50"/>
      <c r="AB10" s="50"/>
      <c r="AC10" s="50"/>
      <c r="AD10" s="2"/>
      <c r="AE10" s="2"/>
      <c r="AF10" s="2"/>
      <c r="AG10" s="2"/>
      <c r="AH10" s="2"/>
      <c r="AI10" s="2"/>
      <c r="AJ10" s="2"/>
      <c r="AK10" s="2"/>
      <c r="AL10" s="50">
        <f>データ!$U$6</f>
        <v>1876</v>
      </c>
      <c r="AM10" s="50"/>
      <c r="AN10" s="50"/>
      <c r="AO10" s="50"/>
      <c r="AP10" s="50"/>
      <c r="AQ10" s="50"/>
      <c r="AR10" s="50"/>
      <c r="AS10" s="50"/>
      <c r="AT10" s="46">
        <f>データ!$V$6</f>
        <v>7.54</v>
      </c>
      <c r="AU10" s="46"/>
      <c r="AV10" s="46"/>
      <c r="AW10" s="46"/>
      <c r="AX10" s="46"/>
      <c r="AY10" s="46"/>
      <c r="AZ10" s="46"/>
      <c r="BA10" s="46"/>
      <c r="BB10" s="46">
        <f>データ!$W$6</f>
        <v>248.81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hAmeQ94qnPuOq3W9BAiKaYSFC7PQjM4/qfTKmlGVpuCkBvCcj/6uHNMZSa0SAhQqq5vnn6z+1qOq/SMSPtfiiA==" saltValue="oILQjSibOK6htuejH2FF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102121</v>
      </c>
      <c r="D6" s="34">
        <f t="shared" si="3"/>
        <v>47</v>
      </c>
      <c r="E6" s="34">
        <f t="shared" si="3"/>
        <v>1</v>
      </c>
      <c r="F6" s="34">
        <f t="shared" si="3"/>
        <v>0</v>
      </c>
      <c r="G6" s="34">
        <f t="shared" si="3"/>
        <v>0</v>
      </c>
      <c r="H6" s="34" t="str">
        <f t="shared" si="3"/>
        <v>群馬県　みどり市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3.71</v>
      </c>
      <c r="Q6" s="35">
        <f t="shared" si="3"/>
        <v>1439</v>
      </c>
      <c r="R6" s="35">
        <f t="shared" si="3"/>
        <v>50797</v>
      </c>
      <c r="S6" s="35">
        <f t="shared" si="3"/>
        <v>208.42</v>
      </c>
      <c r="T6" s="35">
        <f t="shared" si="3"/>
        <v>243.72</v>
      </c>
      <c r="U6" s="35">
        <f t="shared" si="3"/>
        <v>1876</v>
      </c>
      <c r="V6" s="35">
        <f t="shared" si="3"/>
        <v>7.54</v>
      </c>
      <c r="W6" s="35">
        <f t="shared" si="3"/>
        <v>248.81</v>
      </c>
      <c r="X6" s="36">
        <f>IF(X7="",NA(),X7)</f>
        <v>78.400000000000006</v>
      </c>
      <c r="Y6" s="36">
        <f t="shared" ref="Y6:AG6" si="4">IF(Y7="",NA(),Y7)</f>
        <v>70.84</v>
      </c>
      <c r="Z6" s="36">
        <f t="shared" si="4"/>
        <v>82.73</v>
      </c>
      <c r="AA6" s="36">
        <f t="shared" si="4"/>
        <v>76.09</v>
      </c>
      <c r="AB6" s="36">
        <f t="shared" si="4"/>
        <v>72.17</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1167.46</v>
      </c>
      <c r="BF6" s="36">
        <f t="shared" ref="BF6:BN6" si="7">IF(BF7="",NA(),BF7)</f>
        <v>1140.53</v>
      </c>
      <c r="BG6" s="36">
        <f t="shared" si="7"/>
        <v>1159.2</v>
      </c>
      <c r="BH6" s="36">
        <f t="shared" si="7"/>
        <v>1148.79</v>
      </c>
      <c r="BI6" s="36">
        <f t="shared" si="7"/>
        <v>1130.23</v>
      </c>
      <c r="BJ6" s="36">
        <f t="shared" si="7"/>
        <v>1125.69</v>
      </c>
      <c r="BK6" s="36">
        <f t="shared" si="7"/>
        <v>1134.67</v>
      </c>
      <c r="BL6" s="36">
        <f t="shared" si="7"/>
        <v>1144.79</v>
      </c>
      <c r="BM6" s="36">
        <f t="shared" si="7"/>
        <v>1302.33</v>
      </c>
      <c r="BN6" s="36">
        <f t="shared" si="7"/>
        <v>1274.21</v>
      </c>
      <c r="BO6" s="35" t="str">
        <f>IF(BO7="","",IF(BO7="-","【-】","【"&amp;SUBSTITUTE(TEXT(BO7,"#,##0.00"),"-","△")&amp;"】"))</f>
        <v>【1,074.14】</v>
      </c>
      <c r="BP6" s="36">
        <f>IF(BP7="",NA(),BP7)</f>
        <v>38.11</v>
      </c>
      <c r="BQ6" s="36">
        <f t="shared" ref="BQ6:BY6" si="8">IF(BQ7="",NA(),BQ7)</f>
        <v>32.33</v>
      </c>
      <c r="BR6" s="36">
        <f t="shared" si="8"/>
        <v>26.66</v>
      </c>
      <c r="BS6" s="36">
        <f t="shared" si="8"/>
        <v>28.83</v>
      </c>
      <c r="BT6" s="36">
        <f t="shared" si="8"/>
        <v>25.15</v>
      </c>
      <c r="BU6" s="36">
        <f t="shared" si="8"/>
        <v>46.48</v>
      </c>
      <c r="BV6" s="36">
        <f t="shared" si="8"/>
        <v>40.6</v>
      </c>
      <c r="BW6" s="36">
        <f t="shared" si="8"/>
        <v>56.04</v>
      </c>
      <c r="BX6" s="36">
        <f t="shared" si="8"/>
        <v>40.89</v>
      </c>
      <c r="BY6" s="36">
        <f t="shared" si="8"/>
        <v>41.25</v>
      </c>
      <c r="BZ6" s="35" t="str">
        <f>IF(BZ7="","",IF(BZ7="-","【-】","【"&amp;SUBSTITUTE(TEXT(BZ7,"#,##0.00"),"-","△")&amp;"】"))</f>
        <v>【54.36】</v>
      </c>
      <c r="CA6" s="36">
        <f>IF(CA7="",NA(),CA7)</f>
        <v>210.42</v>
      </c>
      <c r="CB6" s="36">
        <f t="shared" ref="CB6:CJ6" si="9">IF(CB7="",NA(),CB7)</f>
        <v>255.03</v>
      </c>
      <c r="CC6" s="36">
        <f t="shared" si="9"/>
        <v>312.62</v>
      </c>
      <c r="CD6" s="36">
        <f t="shared" si="9"/>
        <v>284.29000000000002</v>
      </c>
      <c r="CE6" s="36">
        <f t="shared" si="9"/>
        <v>330.61</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73.400000000000006</v>
      </c>
      <c r="CM6" s="36">
        <f t="shared" ref="CM6:CU6" si="10">IF(CM7="",NA(),CM7)</f>
        <v>54.32</v>
      </c>
      <c r="CN6" s="36">
        <f t="shared" si="10"/>
        <v>51.34</v>
      </c>
      <c r="CO6" s="36">
        <f t="shared" si="10"/>
        <v>55.3</v>
      </c>
      <c r="CP6" s="36">
        <f t="shared" si="10"/>
        <v>59.35</v>
      </c>
      <c r="CQ6" s="36">
        <f t="shared" si="10"/>
        <v>57.43</v>
      </c>
      <c r="CR6" s="36">
        <f t="shared" si="10"/>
        <v>57.29</v>
      </c>
      <c r="CS6" s="36">
        <f t="shared" si="10"/>
        <v>55.9</v>
      </c>
      <c r="CT6" s="36">
        <f t="shared" si="10"/>
        <v>47.95</v>
      </c>
      <c r="CU6" s="36">
        <f t="shared" si="10"/>
        <v>48.26</v>
      </c>
      <c r="CV6" s="35" t="str">
        <f>IF(CV7="","",IF(CV7="-","【-】","【"&amp;SUBSTITUTE(TEXT(CV7,"#,##0.00"),"-","△")&amp;"】"))</f>
        <v>【55.95】</v>
      </c>
      <c r="CW6" s="36">
        <f>IF(CW7="",NA(),CW7)</f>
        <v>52.18</v>
      </c>
      <c r="CX6" s="36">
        <f t="shared" ref="CX6:DF6" si="11">IF(CX7="",NA(),CX7)</f>
        <v>66.819999999999993</v>
      </c>
      <c r="CY6" s="36">
        <f t="shared" si="11"/>
        <v>67.22</v>
      </c>
      <c r="CZ6" s="36">
        <f t="shared" si="11"/>
        <v>63.34</v>
      </c>
      <c r="DA6" s="36">
        <f t="shared" si="11"/>
        <v>56.14</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6">
        <f t="shared" ref="EE6:EM6" si="14">IF(EE7="",NA(),EE7)</f>
        <v>0.47</v>
      </c>
      <c r="EF6" s="35">
        <f t="shared" si="14"/>
        <v>0</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102121</v>
      </c>
      <c r="D7" s="38">
        <v>47</v>
      </c>
      <c r="E7" s="38">
        <v>1</v>
      </c>
      <c r="F7" s="38">
        <v>0</v>
      </c>
      <c r="G7" s="38">
        <v>0</v>
      </c>
      <c r="H7" s="38" t="s">
        <v>96</v>
      </c>
      <c r="I7" s="38" t="s">
        <v>97</v>
      </c>
      <c r="J7" s="38" t="s">
        <v>98</v>
      </c>
      <c r="K7" s="38" t="s">
        <v>99</v>
      </c>
      <c r="L7" s="38" t="s">
        <v>100</v>
      </c>
      <c r="M7" s="38" t="s">
        <v>101</v>
      </c>
      <c r="N7" s="39" t="s">
        <v>102</v>
      </c>
      <c r="O7" s="39" t="s">
        <v>103</v>
      </c>
      <c r="P7" s="39">
        <v>3.71</v>
      </c>
      <c r="Q7" s="39">
        <v>1439</v>
      </c>
      <c r="R7" s="39">
        <v>50797</v>
      </c>
      <c r="S7" s="39">
        <v>208.42</v>
      </c>
      <c r="T7" s="39">
        <v>243.72</v>
      </c>
      <c r="U7" s="39">
        <v>1876</v>
      </c>
      <c r="V7" s="39">
        <v>7.54</v>
      </c>
      <c r="W7" s="39">
        <v>248.81</v>
      </c>
      <c r="X7" s="39">
        <v>78.400000000000006</v>
      </c>
      <c r="Y7" s="39">
        <v>70.84</v>
      </c>
      <c r="Z7" s="39">
        <v>82.73</v>
      </c>
      <c r="AA7" s="39">
        <v>76.09</v>
      </c>
      <c r="AB7" s="39">
        <v>72.17</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1167.46</v>
      </c>
      <c r="BF7" s="39">
        <v>1140.53</v>
      </c>
      <c r="BG7" s="39">
        <v>1159.2</v>
      </c>
      <c r="BH7" s="39">
        <v>1148.79</v>
      </c>
      <c r="BI7" s="39">
        <v>1130.23</v>
      </c>
      <c r="BJ7" s="39">
        <v>1125.69</v>
      </c>
      <c r="BK7" s="39">
        <v>1134.67</v>
      </c>
      <c r="BL7" s="39">
        <v>1144.79</v>
      </c>
      <c r="BM7" s="39">
        <v>1302.33</v>
      </c>
      <c r="BN7" s="39">
        <v>1274.21</v>
      </c>
      <c r="BO7" s="39">
        <v>1074.1400000000001</v>
      </c>
      <c r="BP7" s="39">
        <v>38.11</v>
      </c>
      <c r="BQ7" s="39">
        <v>32.33</v>
      </c>
      <c r="BR7" s="39">
        <v>26.66</v>
      </c>
      <c r="BS7" s="39">
        <v>28.83</v>
      </c>
      <c r="BT7" s="39">
        <v>25.15</v>
      </c>
      <c r="BU7" s="39">
        <v>46.48</v>
      </c>
      <c r="BV7" s="39">
        <v>40.6</v>
      </c>
      <c r="BW7" s="39">
        <v>56.04</v>
      </c>
      <c r="BX7" s="39">
        <v>40.89</v>
      </c>
      <c r="BY7" s="39">
        <v>41.25</v>
      </c>
      <c r="BZ7" s="39">
        <v>54.36</v>
      </c>
      <c r="CA7" s="39">
        <v>210.42</v>
      </c>
      <c r="CB7" s="39">
        <v>255.03</v>
      </c>
      <c r="CC7" s="39">
        <v>312.62</v>
      </c>
      <c r="CD7" s="39">
        <v>284.29000000000002</v>
      </c>
      <c r="CE7" s="39">
        <v>330.61</v>
      </c>
      <c r="CF7" s="39">
        <v>376.61</v>
      </c>
      <c r="CG7" s="39">
        <v>440.03</v>
      </c>
      <c r="CH7" s="39">
        <v>304.35000000000002</v>
      </c>
      <c r="CI7" s="39">
        <v>383.2</v>
      </c>
      <c r="CJ7" s="39">
        <v>383.25</v>
      </c>
      <c r="CK7" s="39">
        <v>296.39999999999998</v>
      </c>
      <c r="CL7" s="39">
        <v>73.400000000000006</v>
      </c>
      <c r="CM7" s="39">
        <v>54.32</v>
      </c>
      <c r="CN7" s="39">
        <v>51.34</v>
      </c>
      <c r="CO7" s="39">
        <v>55.3</v>
      </c>
      <c r="CP7" s="39">
        <v>59.35</v>
      </c>
      <c r="CQ7" s="39">
        <v>57.43</v>
      </c>
      <c r="CR7" s="39">
        <v>57.29</v>
      </c>
      <c r="CS7" s="39">
        <v>55.9</v>
      </c>
      <c r="CT7" s="39">
        <v>47.95</v>
      </c>
      <c r="CU7" s="39">
        <v>48.26</v>
      </c>
      <c r="CV7" s="39">
        <v>55.95</v>
      </c>
      <c r="CW7" s="39">
        <v>52.18</v>
      </c>
      <c r="CX7" s="39">
        <v>66.819999999999993</v>
      </c>
      <c r="CY7" s="39">
        <v>67.22</v>
      </c>
      <c r="CZ7" s="39">
        <v>63.34</v>
      </c>
      <c r="DA7" s="39">
        <v>56.14</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0.01</v>
      </c>
      <c r="EE7" s="39">
        <v>0.47</v>
      </c>
      <c r="EF7" s="39">
        <v>0</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2020-01-24T00:02:14Z</cp:lastPrinted>
  <dcterms:created xsi:type="dcterms:W3CDTF">2019-12-05T04:36:10Z</dcterms:created>
  <dcterms:modified xsi:type="dcterms:W3CDTF">2020-01-30T01:43:53Z</dcterms:modified>
  <cp:category/>
</cp:coreProperties>
</file>