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2 嬬恋村■△\"/>
    </mc:Choice>
  </mc:AlternateContent>
  <workbookProtection workbookAlgorithmName="SHA-512" workbookHashValue="y3LWCIWs1CDatZ4N1k41sal7pphJ3B0Ce+eA4gzKQc40Qxiq0VCEevWM/4iwK6LprtLOFeT+CggpvQ5QQsZG1Q==" workbookSaltValue="z+sjIbqdlHjE6QLwxn8Y9w==" workbookSpinCount="100000" lockStructure="1"/>
  <bookViews>
    <workbookView xWindow="93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<sst xmlns="http://schemas.openxmlformats.org/spreadsheetml/2006/main" count="225" uniqueCount="113">
  <si>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</si>
  <si>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</si>
  <si>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</si>
  <si>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</si>
  <si>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</si>
  <si>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</si>
  <si>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</si>
  <si>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</si>
  <si>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</si>
  <si>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</si>
  <si>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</si>
  <si>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</si>
  <si>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</si>
  <si>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</si>
  <si>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</si>
  <si>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</si>
  <si>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</si>
  <si>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</si>
  <si>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</si>
  <si>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</si>
  <si>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</si>
  <si>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</si>
  <si>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</si>
  <si>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</si>
  <si>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</si>
  <si>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</si>
  <si>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</si>
  <si>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</si>
  <si>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</si>
  <si>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</si>
  <si>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</si>
  <si>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</si>
  <si>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</si>
  <si>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</si>
  <si>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</si>
  <si>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</si>
  <si>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</si>
  <si>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</si>
  <si>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</si>
  <si>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</si>
  <si>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</si>
  <si>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</si>
  <si>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</si>
  <si>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</si>
  <si>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</si>
  <si>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</si>
  <si>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</si>
  <si>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</si>
  <si>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</si>
  <si>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</si>
  <si>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</si>
  <si>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</si>
  <si>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</si>
  <si>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</si>
  <si>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</si>
  <si>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</si>
  <si>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</si>
  <si>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</si>
  <si>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</si>
  <si>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</si>
  <si>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</si>
  <si>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</si>
  <si>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</si>
  <si>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</si>
  <si>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</si>
  <si>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</si>
  <si>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</si>
  <si>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</si>
  <si>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</si>
  <si>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</si>
  <si>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</si>
  <si>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</si>
  <si>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</si>
  <si>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</si>
  <si>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</si>
  <si>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</si>
  <si>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</si>
  <si>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</si>
  <si>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</si>
  <si>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</si>
  <si>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</si>
  <si>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</si>
  <si>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</si>
  <si>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</si>
  <si>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</si>
  <si>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</si>
  <si>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</si>
  <si>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</si>
  <si>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</si>
  <si>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</si>
  <si>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</si>
  <si>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</si>
  <si>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</si>
  <si>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</si>
  <si>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</si>
  <si>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</si>
  <si>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</si>
  <si>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</si>
  <si>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</si>
  <si>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</si>
  <si>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</si>
  <si>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</si>
  <si>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</si>
  <si>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</si>
  <si>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</si>
  <si>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</si>
  <si>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</si>
  <si>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</si>
  <si>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</si>
  <si>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</si>
  <si>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(1)各指標の分析
③現在石綿管を中心に更新を行っているが、石綿管以外の老朽管の把握ができていないため更新率が低い状態になっている。今後経営戦略策定により更新対象管路を計画的に選定していく必要がある。
(2)現状・課題
  石綿管を優先に更新しているが、その他に耐用年数が経過した管路が多く存在しているため、更新管路の選定に苦慮している。今後は現在実施している管路図のデジタル化、資産台帳の整備と経営戦略策定により資産の把握が可能になるが、更新が必要な管路が多いため、優先順位の検討が必要になる。</t>
    <phoneticPr fontId="4"/>
  </si>
  <si>
    <t>(1)課題
  人口減少や節水意識の向上により料金収入の減少が予想される中、老朽化施設の更新を実施していく必要がある。
(2)改善に向けた取り組み
  経営戦略策定により、現状把握と中長期的な経営計画を立て、効率的な設備投資を実施していく必要がある。</t>
    <rPh sb="104" eb="106">
      <t>コウリツ</t>
    </rPh>
    <phoneticPr fontId="4"/>
  </si>
  <si>
    <t>①収益的収支比率について、平成２７年度に悪化したことで費用削減に取組んだ結果、改善の傾向を示してはいるが、引き続き費用削減に取り組む必要がある。
④企業債残高対給水収益比率については、類似団体と比較すると低い数値で推移している。今後は経営戦略策定と資産の把握により適切な投資を行っていく必要がある。
⑤料金回収率については、類似団体より高いが今後も更なる費用削減に取組む必要ある。
⑥給水原価は類似団体と比較して低いが経営戦略の
策定により適正な水準を維持しながら効率的な投資を行っていくことが必要である。
⑦施設利用率は類似団体より高い数値であるが人口
減少や節水意識の高まりによる使用量の減少に対応
するため経営戦略策定により施設の統廃合やダウン
サイジング等の検討を行う必要がある。
⑧有収率については、依然として低い状況にあるた
め、計画的な漏水調査の実施と管路更新を行っていく必要がある。
（2）現状、課題　　　　　　　　　　　　　　　　　節水意識の高まりや人口減少により料金収入が減少傾向であり、経費削減の一層の努力と、老朽化する施設の把握と更新を効率的に進めるため｢経営戦略｣を策定し、より計画的に施設の更新を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</si>
</sst>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0.53</c:v>
                </c:pt>
                <c:pt idx="1">
                  <c:v>0.34</c:v>
                </c:pt>
                <c:pt idx="2">
                  <c:v>0.5</c:v>
                </c:pt>
                <c:pt idx="3">
                  <c:v>0.52</c:v>
                </c:pt>
                <c:pt idx="4">
                  <c:v>0.77</c:v>
                </c:pt>
              </c:numCache>
            </c:numRef>
          </c:val>
          <c:extLst xmlns:c16r2="http://schemas.microsoft.com/office/drawing/2015/06/chart">
            <c:ext xmlns:c16="http://schemas.microsoft.com/office/drawing/2014/chart" uri="{C3380CC4-5D6E-409C-BE32-E72D297353CC}">
              <c16:uniqueId val="{00000000-B523-445E-8804-B88873D35DDE}"/>
            </c:ext>
          </c:extLst>
        </c:ser>
        <c:dLbls>
          <c:showLegendKey val="0"/>
          <c:showVal val="0"/>
          <c:showCatName val="0"/>
          <c:showSerName val="0"/>
          <c:showPercent val="0"/>
          <c:showBubbleSize val="0"/>
        </c:dLbls>
        <c:gapWidth val="150"/>
        <c:axId val="186423952"/>
        <c:axId val="18692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xmlns:c16r2="http://schemas.microsoft.com/office/drawing/2015/06/chart">
            <c:ext xmlns:c16="http://schemas.microsoft.com/office/drawing/2014/chart" uri="{C3380CC4-5D6E-409C-BE32-E72D297353CC}">
              <c16:uniqueId val="{00000001-B523-445E-8804-B88873D35DDE}"/>
            </c:ext>
          </c:extLst>
        </c:ser>
        <c:dLbls>
          <c:showLegendKey val="0"/>
          <c:showVal val="0"/>
          <c:showCatName val="0"/>
          <c:showSerName val="0"/>
          <c:showPercent val="0"/>
          <c:showBubbleSize val="0"/>
        </c:dLbls>
        <c:marker val="1"/>
        <c:smooth val="0"/>
        <c:axId val="186423952"/>
        <c:axId val="186923824"/>
      </c:lineChart>
      <c:dateAx>
        <c:axId val="186423952"/>
        <c:scaling>
          <c:orientation val="minMax"/>
        </c:scaling>
        <c:delete val="1"/>
        <c:axPos val="b"/>
        <c:numFmt formatCode="ge" sourceLinked="1"/>
        <c:majorTickMark val="none"/>
        <c:minorTickMark val="none"/>
        <c:tickLblPos val="none"/>
        <c:crossAx val="186923824"/>
        <c:crosses val="autoZero"/>
        <c:auto val="1"/>
        <c:lblOffset val="100"/>
        <c:baseTimeUnit val="years"/>
      </c:dateAx>
      <c:valAx>
        <c:axId val="18692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42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64.22</c:v>
                </c:pt>
                <c:pt idx="1">
                  <c:v>46.09</c:v>
                </c:pt>
                <c:pt idx="2">
                  <c:v>63.29</c:v>
                </c:pt>
                <c:pt idx="3">
                  <c:v>63.38</c:v>
                </c:pt>
                <c:pt idx="4">
                  <c:v>65.849999999999994</c:v>
                </c:pt>
              </c:numCache>
            </c:numRef>
          </c:val>
          <c:extLst xmlns:c16r2="http://schemas.microsoft.com/office/drawing/2015/06/chart">
            <c:ext xmlns:c16="http://schemas.microsoft.com/office/drawing/2014/chart" uri="{C3380CC4-5D6E-409C-BE32-E72D297353CC}">
              <c16:uniqueId val="{00000000-A37C-4097-9E84-F6CF7A3C40F8}"/>
            </c:ext>
          </c:extLst>
        </c:ser>
        <c:dLbls>
          <c:showLegendKey val="0"/>
          <c:showVal val="0"/>
          <c:showCatName val="0"/>
          <c:showSerName val="0"/>
          <c:showPercent val="0"/>
          <c:showBubbleSize val="0"/>
        </c:dLbls>
        <c:gapWidth val="150"/>
        <c:axId val="185965288"/>
        <c:axId val="18596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xmlns:c16r2="http://schemas.microsoft.com/office/drawing/2015/06/chart">
            <c:ext xmlns:c16="http://schemas.microsoft.com/office/drawing/2014/chart" uri="{C3380CC4-5D6E-409C-BE32-E72D297353CC}">
              <c16:uniqueId val="{00000001-A37C-4097-9E84-F6CF7A3C40F8}"/>
            </c:ext>
          </c:extLst>
        </c:ser>
        <c:dLbls>
          <c:showLegendKey val="0"/>
          <c:showVal val="0"/>
          <c:showCatName val="0"/>
          <c:showSerName val="0"/>
          <c:showPercent val="0"/>
          <c:showBubbleSize val="0"/>
        </c:dLbls>
        <c:marker val="1"/>
        <c:smooth val="0"/>
        <c:axId val="185965288"/>
        <c:axId val="185964896"/>
      </c:lineChart>
      <c:dateAx>
        <c:axId val="185965288"/>
        <c:scaling>
          <c:orientation val="minMax"/>
        </c:scaling>
        <c:delete val="1"/>
        <c:axPos val="b"/>
        <c:numFmt formatCode="ge" sourceLinked="1"/>
        <c:majorTickMark val="none"/>
        <c:minorTickMark val="none"/>
        <c:tickLblPos val="none"/>
        <c:crossAx val="185964896"/>
        <c:crosses val="autoZero"/>
        <c:auto val="1"/>
        <c:lblOffset val="100"/>
        <c:baseTimeUnit val="years"/>
      </c:dateAx>
      <c:valAx>
        <c:axId val="18596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6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46.83</c:v>
                </c:pt>
                <c:pt idx="1">
                  <c:v>64.33</c:v>
                </c:pt>
                <c:pt idx="2">
                  <c:v>64.87</c:v>
                </c:pt>
                <c:pt idx="3">
                  <c:v>65.739999999999995</c:v>
                </c:pt>
                <c:pt idx="4">
                  <c:v>63</c:v>
                </c:pt>
              </c:numCache>
            </c:numRef>
          </c:val>
          <c:extLst xmlns:c16r2="http://schemas.microsoft.com/office/drawing/2015/06/chart">
            <c:ext xmlns:c16="http://schemas.microsoft.com/office/drawing/2014/chart" uri="{C3380CC4-5D6E-409C-BE32-E72D297353CC}">
              <c16:uniqueId val="{00000000-1611-4CFF-8CB3-8F9FA6CEAFF2}"/>
            </c:ext>
          </c:extLst>
        </c:ser>
        <c:dLbls>
          <c:showLegendKey val="0"/>
          <c:showVal val="0"/>
          <c:showCatName val="0"/>
          <c:showSerName val="0"/>
          <c:showPercent val="0"/>
          <c:showBubbleSize val="0"/>
        </c:dLbls>
        <c:gapWidth val="150"/>
        <c:axId val="187922328"/>
        <c:axId val="18792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xmlns:c16r2="http://schemas.microsoft.com/office/drawing/2015/06/chart">
            <c:ext xmlns:c16="http://schemas.microsoft.com/office/drawing/2014/chart" uri="{C3380CC4-5D6E-409C-BE32-E72D297353CC}">
              <c16:uniqueId val="{00000001-1611-4CFF-8CB3-8F9FA6CEAFF2}"/>
            </c:ext>
          </c:extLst>
        </c:ser>
        <c:dLbls>
          <c:showLegendKey val="0"/>
          <c:showVal val="0"/>
          <c:showCatName val="0"/>
          <c:showSerName val="0"/>
          <c:showPercent val="0"/>
          <c:showBubbleSize val="0"/>
        </c:dLbls>
        <c:marker val="1"/>
        <c:smooth val="0"/>
        <c:axId val="187922328"/>
        <c:axId val="187922720"/>
      </c:lineChart>
      <c:dateAx>
        <c:axId val="187922328"/>
        <c:scaling>
          <c:orientation val="minMax"/>
        </c:scaling>
        <c:delete val="1"/>
        <c:axPos val="b"/>
        <c:numFmt formatCode="ge" sourceLinked="1"/>
        <c:majorTickMark val="none"/>
        <c:minorTickMark val="none"/>
        <c:tickLblPos val="none"/>
        <c:crossAx val="187922720"/>
        <c:crosses val="autoZero"/>
        <c:auto val="1"/>
        <c:lblOffset val="100"/>
        <c:baseTimeUnit val="years"/>
      </c:dateAx>
      <c:valAx>
        <c:axId val="1879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2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96.42</c:v>
                </c:pt>
                <c:pt idx="1">
                  <c:v>78.260000000000005</c:v>
                </c:pt>
                <c:pt idx="2">
                  <c:v>82.88</c:v>
                </c:pt>
                <c:pt idx="3">
                  <c:v>104.13</c:v>
                </c:pt>
                <c:pt idx="4">
                  <c:v>97.04</c:v>
                </c:pt>
              </c:numCache>
            </c:numRef>
          </c:val>
          <c:extLst xmlns:c16r2="http://schemas.microsoft.com/office/drawing/2015/06/chart">
            <c:ext xmlns:c16="http://schemas.microsoft.com/office/drawing/2014/chart" uri="{C3380CC4-5D6E-409C-BE32-E72D297353CC}">
              <c16:uniqueId val="{00000000-33CC-46B9-A778-8EB2F0FCC9AE}"/>
            </c:ext>
          </c:extLst>
        </c:ser>
        <c:dLbls>
          <c:showLegendKey val="0"/>
          <c:showVal val="0"/>
          <c:showCatName val="0"/>
          <c:showSerName val="0"/>
          <c:showPercent val="0"/>
          <c:showBubbleSize val="0"/>
        </c:dLbls>
        <c:gapWidth val="150"/>
        <c:axId val="187081544"/>
        <c:axId val="187083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xmlns:c16r2="http://schemas.microsoft.com/office/drawing/2015/06/chart">
            <c:ext xmlns:c16="http://schemas.microsoft.com/office/drawing/2014/chart" uri="{C3380CC4-5D6E-409C-BE32-E72D297353CC}">
              <c16:uniqueId val="{00000001-33CC-46B9-A778-8EB2F0FCC9AE}"/>
            </c:ext>
          </c:extLst>
        </c:ser>
        <c:dLbls>
          <c:showLegendKey val="0"/>
          <c:showVal val="0"/>
          <c:showCatName val="0"/>
          <c:showSerName val="0"/>
          <c:showPercent val="0"/>
          <c:showBubbleSize val="0"/>
        </c:dLbls>
        <c:marker val="1"/>
        <c:smooth val="0"/>
        <c:axId val="187081544"/>
        <c:axId val="187083976"/>
      </c:lineChart>
      <c:dateAx>
        <c:axId val="187081544"/>
        <c:scaling>
          <c:orientation val="minMax"/>
        </c:scaling>
        <c:delete val="1"/>
        <c:axPos val="b"/>
        <c:numFmt formatCode="ge" sourceLinked="1"/>
        <c:majorTickMark val="none"/>
        <c:minorTickMark val="none"/>
        <c:tickLblPos val="none"/>
        <c:crossAx val="187083976"/>
        <c:crosses val="autoZero"/>
        <c:auto val="1"/>
        <c:lblOffset val="100"/>
        <c:baseTimeUnit val="years"/>
      </c:dateAx>
      <c:valAx>
        <c:axId val="18708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8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E2-4CF8-B39B-DCC8B672A6D4}"/>
            </c:ext>
          </c:extLst>
        </c:ser>
        <c:dLbls>
          <c:showLegendKey val="0"/>
          <c:showVal val="0"/>
          <c:showCatName val="0"/>
          <c:showSerName val="0"/>
          <c:showPercent val="0"/>
          <c:showBubbleSize val="0"/>
        </c:dLbls>
        <c:gapWidth val="150"/>
        <c:axId val="187122128"/>
        <c:axId val="18712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E2-4CF8-B39B-DCC8B672A6D4}"/>
            </c:ext>
          </c:extLst>
        </c:ser>
        <c:dLbls>
          <c:showLegendKey val="0"/>
          <c:showVal val="0"/>
          <c:showCatName val="0"/>
          <c:showSerName val="0"/>
          <c:showPercent val="0"/>
          <c:showBubbleSize val="0"/>
        </c:dLbls>
        <c:marker val="1"/>
        <c:smooth val="0"/>
        <c:axId val="187122128"/>
        <c:axId val="187126608"/>
      </c:lineChart>
      <c:dateAx>
        <c:axId val="187122128"/>
        <c:scaling>
          <c:orientation val="minMax"/>
        </c:scaling>
        <c:delete val="1"/>
        <c:axPos val="b"/>
        <c:numFmt formatCode="ge" sourceLinked="1"/>
        <c:majorTickMark val="none"/>
        <c:minorTickMark val="none"/>
        <c:tickLblPos val="none"/>
        <c:crossAx val="187126608"/>
        <c:crosses val="autoZero"/>
        <c:auto val="1"/>
        <c:lblOffset val="100"/>
        <c:baseTimeUnit val="years"/>
      </c:dateAx>
      <c:valAx>
        <c:axId val="18712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2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7C-4E6E-9A6B-CE65C33DABE2}"/>
            </c:ext>
          </c:extLst>
        </c:ser>
        <c:dLbls>
          <c:showLegendKey val="0"/>
          <c:showVal val="0"/>
          <c:showCatName val="0"/>
          <c:showSerName val="0"/>
          <c:showPercent val="0"/>
          <c:showBubbleSize val="0"/>
        </c:dLbls>
        <c:gapWidth val="150"/>
        <c:axId val="187181808"/>
        <c:axId val="18596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7C-4E6E-9A6B-CE65C33DABE2}"/>
            </c:ext>
          </c:extLst>
        </c:ser>
        <c:dLbls>
          <c:showLegendKey val="0"/>
          <c:showVal val="0"/>
          <c:showCatName val="0"/>
          <c:showSerName val="0"/>
          <c:showPercent val="0"/>
          <c:showBubbleSize val="0"/>
        </c:dLbls>
        <c:marker val="1"/>
        <c:smooth val="0"/>
        <c:axId val="187181808"/>
        <c:axId val="185962936"/>
      </c:lineChart>
      <c:dateAx>
        <c:axId val="187181808"/>
        <c:scaling>
          <c:orientation val="minMax"/>
        </c:scaling>
        <c:delete val="1"/>
        <c:axPos val="b"/>
        <c:numFmt formatCode="ge" sourceLinked="1"/>
        <c:majorTickMark val="none"/>
        <c:minorTickMark val="none"/>
        <c:tickLblPos val="none"/>
        <c:crossAx val="185962936"/>
        <c:crosses val="autoZero"/>
        <c:auto val="1"/>
        <c:lblOffset val="100"/>
        <c:baseTimeUnit val="years"/>
      </c:dateAx>
      <c:valAx>
        <c:axId val="18596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8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EE-4D60-9576-202F5EF49D15}"/>
            </c:ext>
          </c:extLst>
        </c:ser>
        <c:dLbls>
          <c:showLegendKey val="0"/>
          <c:showVal val="0"/>
          <c:showCatName val="0"/>
          <c:showSerName val="0"/>
          <c:showPercent val="0"/>
          <c:showBubbleSize val="0"/>
        </c:dLbls>
        <c:gapWidth val="150"/>
        <c:axId val="187041432"/>
        <c:axId val="1870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EE-4D60-9576-202F5EF49D15}"/>
            </c:ext>
          </c:extLst>
        </c:ser>
        <c:dLbls>
          <c:showLegendKey val="0"/>
          <c:showVal val="0"/>
          <c:showCatName val="0"/>
          <c:showSerName val="0"/>
          <c:showPercent val="0"/>
          <c:showBubbleSize val="0"/>
        </c:dLbls>
        <c:marker val="1"/>
        <c:smooth val="0"/>
        <c:axId val="187041432"/>
        <c:axId val="187041824"/>
      </c:lineChart>
      <c:dateAx>
        <c:axId val="187041432"/>
        <c:scaling>
          <c:orientation val="minMax"/>
        </c:scaling>
        <c:delete val="1"/>
        <c:axPos val="b"/>
        <c:numFmt formatCode="ge" sourceLinked="1"/>
        <c:majorTickMark val="none"/>
        <c:minorTickMark val="none"/>
        <c:tickLblPos val="none"/>
        <c:crossAx val="187041824"/>
        <c:crosses val="autoZero"/>
        <c:auto val="1"/>
        <c:lblOffset val="100"/>
        <c:baseTimeUnit val="years"/>
      </c:dateAx>
      <c:valAx>
        <c:axId val="1870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4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51-423D-93C3-714AD47ADEFA}"/>
            </c:ext>
          </c:extLst>
        </c:ser>
        <c:dLbls>
          <c:showLegendKey val="0"/>
          <c:showVal val="0"/>
          <c:showCatName val="0"/>
          <c:showSerName val="0"/>
          <c:showPercent val="0"/>
          <c:showBubbleSize val="0"/>
        </c:dLbls>
        <c:gapWidth val="150"/>
        <c:axId val="187043000"/>
        <c:axId val="18704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51-423D-93C3-714AD47ADEFA}"/>
            </c:ext>
          </c:extLst>
        </c:ser>
        <c:dLbls>
          <c:showLegendKey val="0"/>
          <c:showVal val="0"/>
          <c:showCatName val="0"/>
          <c:showSerName val="0"/>
          <c:showPercent val="0"/>
          <c:showBubbleSize val="0"/>
        </c:dLbls>
        <c:marker val="1"/>
        <c:smooth val="0"/>
        <c:axId val="187043000"/>
        <c:axId val="187043392"/>
      </c:lineChart>
      <c:dateAx>
        <c:axId val="187043000"/>
        <c:scaling>
          <c:orientation val="minMax"/>
        </c:scaling>
        <c:delete val="1"/>
        <c:axPos val="b"/>
        <c:numFmt formatCode="ge" sourceLinked="1"/>
        <c:majorTickMark val="none"/>
        <c:minorTickMark val="none"/>
        <c:tickLblPos val="none"/>
        <c:crossAx val="187043392"/>
        <c:crosses val="autoZero"/>
        <c:auto val="1"/>
        <c:lblOffset val="100"/>
        <c:baseTimeUnit val="years"/>
      </c:dateAx>
      <c:valAx>
        <c:axId val="1870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4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542.21</c:v>
                </c:pt>
                <c:pt idx="1">
                  <c:v>507.42</c:v>
                </c:pt>
                <c:pt idx="2">
                  <c:v>482.52</c:v>
                </c:pt>
                <c:pt idx="3">
                  <c:v>461.87</c:v>
                </c:pt>
                <c:pt idx="4">
                  <c:v>466.61</c:v>
                </c:pt>
              </c:numCache>
            </c:numRef>
          </c:val>
          <c:extLst xmlns:c16r2="http://schemas.microsoft.com/office/drawing/2015/06/chart">
            <c:ext xmlns:c16="http://schemas.microsoft.com/office/drawing/2014/chart" uri="{C3380CC4-5D6E-409C-BE32-E72D297353CC}">
              <c16:uniqueId val="{00000000-1203-4C53-B898-A824678692A2}"/>
            </c:ext>
          </c:extLst>
        </c:ser>
        <c:dLbls>
          <c:showLegendKey val="0"/>
          <c:showVal val="0"/>
          <c:showCatName val="0"/>
          <c:showSerName val="0"/>
          <c:showPercent val="0"/>
          <c:showBubbleSize val="0"/>
        </c:dLbls>
        <c:gapWidth val="150"/>
        <c:axId val="187044568"/>
        <c:axId val="18732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xmlns:c16r2="http://schemas.microsoft.com/office/drawing/2015/06/chart">
            <c:ext xmlns:c16="http://schemas.microsoft.com/office/drawing/2014/chart" uri="{C3380CC4-5D6E-409C-BE32-E72D297353CC}">
              <c16:uniqueId val="{00000001-1203-4C53-B898-A824678692A2}"/>
            </c:ext>
          </c:extLst>
        </c:ser>
        <c:dLbls>
          <c:showLegendKey val="0"/>
          <c:showVal val="0"/>
          <c:showCatName val="0"/>
          <c:showSerName val="0"/>
          <c:showPercent val="0"/>
          <c:showBubbleSize val="0"/>
        </c:dLbls>
        <c:marker val="1"/>
        <c:smooth val="0"/>
        <c:axId val="187044568"/>
        <c:axId val="187322856"/>
      </c:lineChart>
      <c:dateAx>
        <c:axId val="187044568"/>
        <c:scaling>
          <c:orientation val="minMax"/>
        </c:scaling>
        <c:delete val="1"/>
        <c:axPos val="b"/>
        <c:numFmt formatCode="ge" sourceLinked="1"/>
        <c:majorTickMark val="none"/>
        <c:minorTickMark val="none"/>
        <c:tickLblPos val="none"/>
        <c:crossAx val="187322856"/>
        <c:crosses val="autoZero"/>
        <c:auto val="1"/>
        <c:lblOffset val="100"/>
        <c:baseTimeUnit val="years"/>
      </c:dateAx>
      <c:valAx>
        <c:axId val="18732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4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86.67</c:v>
                </c:pt>
                <c:pt idx="1">
                  <c:v>70.05</c:v>
                </c:pt>
                <c:pt idx="2">
                  <c:v>76.62</c:v>
                </c:pt>
                <c:pt idx="3">
                  <c:v>75.17</c:v>
                </c:pt>
                <c:pt idx="4">
                  <c:v>66.92</c:v>
                </c:pt>
              </c:numCache>
            </c:numRef>
          </c:val>
          <c:extLst xmlns:c16r2="http://schemas.microsoft.com/office/drawing/2015/06/chart">
            <c:ext xmlns:c16="http://schemas.microsoft.com/office/drawing/2014/chart" uri="{C3380CC4-5D6E-409C-BE32-E72D297353CC}">
              <c16:uniqueId val="{00000000-DBF8-467D-86E3-AC9FAE31F096}"/>
            </c:ext>
          </c:extLst>
        </c:ser>
        <c:dLbls>
          <c:showLegendKey val="0"/>
          <c:showVal val="0"/>
          <c:showCatName val="0"/>
          <c:showSerName val="0"/>
          <c:showPercent val="0"/>
          <c:showBubbleSize val="0"/>
        </c:dLbls>
        <c:gapWidth val="150"/>
        <c:axId val="187324032"/>
        <c:axId val="18732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xmlns:c16r2="http://schemas.microsoft.com/office/drawing/2015/06/chart">
            <c:ext xmlns:c16="http://schemas.microsoft.com/office/drawing/2014/chart" uri="{C3380CC4-5D6E-409C-BE32-E72D297353CC}">
              <c16:uniqueId val="{00000001-DBF8-467D-86E3-AC9FAE31F096}"/>
            </c:ext>
          </c:extLst>
        </c:ser>
        <c:dLbls>
          <c:showLegendKey val="0"/>
          <c:showVal val="0"/>
          <c:showCatName val="0"/>
          <c:showSerName val="0"/>
          <c:showPercent val="0"/>
          <c:showBubbleSize val="0"/>
        </c:dLbls>
        <c:marker val="1"/>
        <c:smooth val="0"/>
        <c:axId val="187324032"/>
        <c:axId val="187324424"/>
      </c:lineChart>
      <c:dateAx>
        <c:axId val="187324032"/>
        <c:scaling>
          <c:orientation val="minMax"/>
        </c:scaling>
        <c:delete val="1"/>
        <c:axPos val="b"/>
        <c:numFmt formatCode="ge" sourceLinked="1"/>
        <c:majorTickMark val="none"/>
        <c:minorTickMark val="none"/>
        <c:tickLblPos val="none"/>
        <c:crossAx val="187324424"/>
        <c:crosses val="autoZero"/>
        <c:auto val="1"/>
        <c:lblOffset val="100"/>
        <c:baseTimeUnit val="years"/>
      </c:dateAx>
      <c:valAx>
        <c:axId val="18732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111.3</c:v>
                </c:pt>
                <c:pt idx="1">
                  <c:v>137.87</c:v>
                </c:pt>
                <c:pt idx="2">
                  <c:v>88.19</c:v>
                </c:pt>
                <c:pt idx="3">
                  <c:v>89.66</c:v>
                </c:pt>
                <c:pt idx="4">
                  <c:v>102.52</c:v>
                </c:pt>
              </c:numCache>
            </c:numRef>
          </c:val>
          <c:extLst xmlns:c16r2="http://schemas.microsoft.com/office/drawing/2015/06/chart">
            <c:ext xmlns:c16="http://schemas.microsoft.com/office/drawing/2014/chart" uri="{C3380CC4-5D6E-409C-BE32-E72D297353CC}">
              <c16:uniqueId val="{00000000-7CDD-422A-BFA8-618A31035FD0}"/>
            </c:ext>
          </c:extLst>
        </c:ser>
        <c:dLbls>
          <c:showLegendKey val="0"/>
          <c:showVal val="0"/>
          <c:showCatName val="0"/>
          <c:showSerName val="0"/>
          <c:showPercent val="0"/>
          <c:showBubbleSize val="0"/>
        </c:dLbls>
        <c:gapWidth val="150"/>
        <c:axId val="187041040"/>
        <c:axId val="18732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xmlns:c16r2="http://schemas.microsoft.com/office/drawing/2015/06/chart">
            <c:ext xmlns:c16="http://schemas.microsoft.com/office/drawing/2014/chart" uri="{C3380CC4-5D6E-409C-BE32-E72D297353CC}">
              <c16:uniqueId val="{00000001-7CDD-422A-BFA8-618A31035FD0}"/>
            </c:ext>
          </c:extLst>
        </c:ser>
        <c:dLbls>
          <c:showLegendKey val="0"/>
          <c:showVal val="0"/>
          <c:showCatName val="0"/>
          <c:showSerName val="0"/>
          <c:showPercent val="0"/>
          <c:showBubbleSize val="0"/>
        </c:dLbls>
        <c:marker val="1"/>
        <c:smooth val="0"/>
        <c:axId val="187041040"/>
        <c:axId val="187325600"/>
      </c:lineChart>
      <c:dateAx>
        <c:axId val="187041040"/>
        <c:scaling>
          <c:orientation val="minMax"/>
        </c:scaling>
        <c:delete val="1"/>
        <c:axPos val="b"/>
        <c:numFmt formatCode="ge" sourceLinked="1"/>
        <c:majorTickMark val="none"/>
        <c:minorTickMark val="none"/>
        <c:tickLblPos val="none"/>
        <c:crossAx val="187325600"/>
        <c:crosses val="autoZero"/>
        <c:auto val="1"/>
        <c:lblOffset val="100"/>
        <c:baseTimeUnit val="years"/>
      </c:dateAx>
      <c:valAx>
        <c:axId val="1873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4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嬬恋村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49" t="str">
        <f>データ!$M$6</f>
        <v>非設置</v>
      </c>
      <c r="AE8" s="49"/>
      <c r="AF8" s="49"/>
      <c r="AG8" s="49"/>
      <c r="AH8" s="49"/>
      <c r="AI8" s="49"/>
      <c r="AJ8" s="49"/>
      <c r="AK8" s="2"/>
      <c r="AL8" s="50">
        <f>データ!$R$6</f>
        <v>9569</v>
      </c>
      <c r="AM8" s="50"/>
      <c r="AN8" s="50"/>
      <c r="AO8" s="50"/>
      <c r="AP8" s="50"/>
      <c r="AQ8" s="50"/>
      <c r="AR8" s="50"/>
      <c r="AS8" s="50"/>
      <c r="AT8" s="46">
        <f>データ!$S$6</f>
        <v>337.58</v>
      </c>
      <c r="AU8" s="46"/>
      <c r="AV8" s="46"/>
      <c r="AW8" s="46"/>
      <c r="AX8" s="46"/>
      <c r="AY8" s="46"/>
      <c r="AZ8" s="46"/>
      <c r="BA8" s="46"/>
      <c r="BB8" s="46">
        <f>データ!$T$6</f>
        <v>28.35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66.510000000000005</v>
      </c>
      <c r="Q10" s="46"/>
      <c r="R10" s="46"/>
      <c r="S10" s="46"/>
      <c r="T10" s="46"/>
      <c r="U10" s="46"/>
      <c r="V10" s="46"/>
      <c r="W10" s="50">
        <f>データ!$Q$6</f>
        <v>1252</v>
      </c>
      <c r="X10" s="50"/>
      <c r="Y10" s="50"/>
      <c r="Z10" s="50"/>
      <c r="AA10" s="50"/>
      <c r="AB10" s="50"/>
      <c r="AC10" s="50"/>
      <c r="AD10" s="2"/>
      <c r="AE10" s="2"/>
      <c r="AF10" s="2"/>
      <c r="AG10" s="2"/>
      <c r="AH10" s="2"/>
      <c r="AI10" s="2"/>
      <c r="AJ10" s="2"/>
      <c r="AK10" s="2"/>
      <c r="AL10" s="50">
        <f>データ!$U$6</f>
        <v>6358</v>
      </c>
      <c r="AM10" s="50"/>
      <c r="AN10" s="50"/>
      <c r="AO10" s="50"/>
      <c r="AP10" s="50"/>
      <c r="AQ10" s="50"/>
      <c r="AR10" s="50"/>
      <c r="AS10" s="50"/>
      <c r="AT10" s="46">
        <f>データ!$V$6</f>
        <v>33.74</v>
      </c>
      <c r="AU10" s="46"/>
      <c r="AV10" s="46"/>
      <c r="AW10" s="46"/>
      <c r="AX10" s="46"/>
      <c r="AY10" s="46"/>
      <c r="AZ10" s="46"/>
      <c r="BA10" s="46"/>
      <c r="BB10" s="46">
        <f>データ!$W$6</f>
        <v>188.44</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112</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sLCflYsRgOit2nnQciLOwhXd8UMEleVqhUPoyAWE59R4kOa7+5kE8+mCfY61vyAZnuXSJPDq3Yjwm2NvMzBhxg==" saltValue="XrdclcjmhWGOEVROM0Ge0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104256</v>
      </c>
      <c r="D6" s="34">
        <f t="shared" si="3"/>
        <v>47</v>
      </c>
      <c r="E6" s="34">
        <f t="shared" si="3"/>
        <v>1</v>
      </c>
      <c r="F6" s="34">
        <f t="shared" si="3"/>
        <v>0</v>
      </c>
      <c r="G6" s="34">
        <f t="shared" si="3"/>
        <v>0</v>
      </c>
      <c r="H6" s="34" t="str">
        <f t="shared" si="3"/>
        <v>群馬県　嬬恋村</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66.510000000000005</v>
      </c>
      <c r="Q6" s="35">
        <f t="shared" si="3"/>
        <v>1252</v>
      </c>
      <c r="R6" s="35">
        <f t="shared" si="3"/>
        <v>9569</v>
      </c>
      <c r="S6" s="35">
        <f t="shared" si="3"/>
        <v>337.58</v>
      </c>
      <c r="T6" s="35">
        <f t="shared" si="3"/>
        <v>28.35</v>
      </c>
      <c r="U6" s="35">
        <f t="shared" si="3"/>
        <v>6358</v>
      </c>
      <c r="V6" s="35">
        <f t="shared" si="3"/>
        <v>33.74</v>
      </c>
      <c r="W6" s="35">
        <f t="shared" si="3"/>
        <v>188.44</v>
      </c>
      <c r="X6" s="36">
        <f>IF(X7="",NA(),X7)</f>
        <v>96.42</v>
      </c>
      <c r="Y6" s="36">
        <f t="shared" ref="Y6:AG6" si="4">IF(Y7="",NA(),Y7)</f>
        <v>78.260000000000005</v>
      </c>
      <c r="Z6" s="36">
        <f t="shared" si="4"/>
        <v>82.88</v>
      </c>
      <c r="AA6" s="36">
        <f t="shared" si="4"/>
        <v>104.13</v>
      </c>
      <c r="AB6" s="36">
        <f t="shared" si="4"/>
        <v>97.04</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542.21</v>
      </c>
      <c r="BF6" s="36">
        <f t="shared" ref="BF6:BN6" si="7">IF(BF7="",NA(),BF7)</f>
        <v>507.42</v>
      </c>
      <c r="BG6" s="36">
        <f t="shared" si="7"/>
        <v>482.52</v>
      </c>
      <c r="BH6" s="36">
        <f t="shared" si="7"/>
        <v>461.87</v>
      </c>
      <c r="BI6" s="36">
        <f t="shared" si="7"/>
        <v>466.61</v>
      </c>
      <c r="BJ6" s="36">
        <f t="shared" si="7"/>
        <v>1228.58</v>
      </c>
      <c r="BK6" s="36">
        <f t="shared" si="7"/>
        <v>1280.18</v>
      </c>
      <c r="BL6" s="36">
        <f t="shared" si="7"/>
        <v>1346.23</v>
      </c>
      <c r="BM6" s="36">
        <f t="shared" si="7"/>
        <v>1295.06</v>
      </c>
      <c r="BN6" s="36">
        <f t="shared" si="7"/>
        <v>1168.7</v>
      </c>
      <c r="BO6" s="35" t="str">
        <f>IF(BO7="","",IF(BO7="-","【-】","【"&amp;SUBSTITUTE(TEXT(BO7,"#,##0.00"),"-","△")&amp;"】"))</f>
        <v>【1,074.14】</v>
      </c>
      <c r="BP6" s="36">
        <f>IF(BP7="",NA(),BP7)</f>
        <v>86.67</v>
      </c>
      <c r="BQ6" s="36">
        <f t="shared" ref="BQ6:BY6" si="8">IF(BQ7="",NA(),BQ7)</f>
        <v>70.05</v>
      </c>
      <c r="BR6" s="36">
        <f t="shared" si="8"/>
        <v>76.62</v>
      </c>
      <c r="BS6" s="36">
        <f t="shared" si="8"/>
        <v>75.17</v>
      </c>
      <c r="BT6" s="36">
        <f t="shared" si="8"/>
        <v>66.92</v>
      </c>
      <c r="BU6" s="36">
        <f t="shared" si="8"/>
        <v>53.81</v>
      </c>
      <c r="BV6" s="36">
        <f t="shared" si="8"/>
        <v>53.62</v>
      </c>
      <c r="BW6" s="36">
        <f t="shared" si="8"/>
        <v>53.41</v>
      </c>
      <c r="BX6" s="36">
        <f t="shared" si="8"/>
        <v>53.29</v>
      </c>
      <c r="BY6" s="36">
        <f t="shared" si="8"/>
        <v>53.59</v>
      </c>
      <c r="BZ6" s="35" t="str">
        <f>IF(BZ7="","",IF(BZ7="-","【-】","【"&amp;SUBSTITUTE(TEXT(BZ7,"#,##0.00"),"-","△")&amp;"】"))</f>
        <v>【54.36】</v>
      </c>
      <c r="CA6" s="36">
        <f>IF(CA7="",NA(),CA7)</f>
        <v>111.3</v>
      </c>
      <c r="CB6" s="36">
        <f t="shared" ref="CB6:CJ6" si="9">IF(CB7="",NA(),CB7)</f>
        <v>137.87</v>
      </c>
      <c r="CC6" s="36">
        <f t="shared" si="9"/>
        <v>88.19</v>
      </c>
      <c r="CD6" s="36">
        <f t="shared" si="9"/>
        <v>89.66</v>
      </c>
      <c r="CE6" s="36">
        <f t="shared" si="9"/>
        <v>102.52</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64.22</v>
      </c>
      <c r="CM6" s="36">
        <f t="shared" ref="CM6:CU6" si="10">IF(CM7="",NA(),CM7)</f>
        <v>46.09</v>
      </c>
      <c r="CN6" s="36">
        <f t="shared" si="10"/>
        <v>63.29</v>
      </c>
      <c r="CO6" s="36">
        <f t="shared" si="10"/>
        <v>63.38</v>
      </c>
      <c r="CP6" s="36">
        <f t="shared" si="10"/>
        <v>65.849999999999994</v>
      </c>
      <c r="CQ6" s="36">
        <f t="shared" si="10"/>
        <v>58.96</v>
      </c>
      <c r="CR6" s="36">
        <f t="shared" si="10"/>
        <v>58.1</v>
      </c>
      <c r="CS6" s="36">
        <f t="shared" si="10"/>
        <v>56.19</v>
      </c>
      <c r="CT6" s="36">
        <f t="shared" si="10"/>
        <v>56.65</v>
      </c>
      <c r="CU6" s="36">
        <f t="shared" si="10"/>
        <v>56.41</v>
      </c>
      <c r="CV6" s="35" t="str">
        <f>IF(CV7="","",IF(CV7="-","【-】","【"&amp;SUBSTITUTE(TEXT(CV7,"#,##0.00"),"-","△")&amp;"】"))</f>
        <v>【55.95】</v>
      </c>
      <c r="CW6" s="36">
        <f>IF(CW7="",NA(),CW7)</f>
        <v>46.83</v>
      </c>
      <c r="CX6" s="36">
        <f t="shared" ref="CX6:DF6" si="11">IF(CX7="",NA(),CX7)</f>
        <v>64.33</v>
      </c>
      <c r="CY6" s="36">
        <f t="shared" si="11"/>
        <v>64.87</v>
      </c>
      <c r="CZ6" s="36">
        <f t="shared" si="11"/>
        <v>65.739999999999995</v>
      </c>
      <c r="DA6" s="36">
        <f t="shared" si="11"/>
        <v>63</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0.53</v>
      </c>
      <c r="EE6" s="36">
        <f t="shared" ref="EE6:EM6" si="14">IF(EE7="",NA(),EE7)</f>
        <v>0.34</v>
      </c>
      <c r="EF6" s="36">
        <f t="shared" si="14"/>
        <v>0.5</v>
      </c>
      <c r="EG6" s="36">
        <f t="shared" si="14"/>
        <v>0.52</v>
      </c>
      <c r="EH6" s="36">
        <f t="shared" si="14"/>
        <v>0.77</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104256</v>
      </c>
      <c r="D7" s="38">
        <v>47</v>
      </c>
      <c r="E7" s="38">
        <v>1</v>
      </c>
      <c r="F7" s="38">
        <v>0</v>
      </c>
      <c r="G7" s="38">
        <v>0</v>
      </c>
      <c r="H7" s="38" t="s">
        <v>97</v>
      </c>
      <c r="I7" s="38" t="s">
        <v>98</v>
      </c>
      <c r="J7" s="38" t="s">
        <v>99</v>
      </c>
      <c r="K7" s="38" t="s">
        <v>100</v>
      </c>
      <c r="L7" s="38" t="s">
        <v>101</v>
      </c>
      <c r="M7" s="38" t="s">
        <v>102</v>
      </c>
      <c r="N7" s="39" t="s">
        <v>103</v>
      </c>
      <c r="O7" s="39" t="s">
        <v>104</v>
      </c>
      <c r="P7" s="39">
        <v>66.510000000000005</v>
      </c>
      <c r="Q7" s="39">
        <v>1252</v>
      </c>
      <c r="R7" s="39">
        <v>9569</v>
      </c>
      <c r="S7" s="39">
        <v>337.58</v>
      </c>
      <c r="T7" s="39">
        <v>28.35</v>
      </c>
      <c r="U7" s="39">
        <v>6358</v>
      </c>
      <c r="V7" s="39">
        <v>33.74</v>
      </c>
      <c r="W7" s="39">
        <v>188.44</v>
      </c>
      <c r="X7" s="39">
        <v>96.42</v>
      </c>
      <c r="Y7" s="39">
        <v>78.260000000000005</v>
      </c>
      <c r="Z7" s="39">
        <v>82.88</v>
      </c>
      <c r="AA7" s="39">
        <v>104.13</v>
      </c>
      <c r="AB7" s="39">
        <v>97.04</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542.21</v>
      </c>
      <c r="BF7" s="39">
        <v>507.42</v>
      </c>
      <c r="BG7" s="39">
        <v>482.52</v>
      </c>
      <c r="BH7" s="39">
        <v>461.87</v>
      </c>
      <c r="BI7" s="39">
        <v>466.61</v>
      </c>
      <c r="BJ7" s="39">
        <v>1228.58</v>
      </c>
      <c r="BK7" s="39">
        <v>1280.18</v>
      </c>
      <c r="BL7" s="39">
        <v>1346.23</v>
      </c>
      <c r="BM7" s="39">
        <v>1295.06</v>
      </c>
      <c r="BN7" s="39">
        <v>1168.7</v>
      </c>
      <c r="BO7" s="39">
        <v>1074.1400000000001</v>
      </c>
      <c r="BP7" s="39">
        <v>86.67</v>
      </c>
      <c r="BQ7" s="39">
        <v>70.05</v>
      </c>
      <c r="BR7" s="39">
        <v>76.62</v>
      </c>
      <c r="BS7" s="39">
        <v>75.17</v>
      </c>
      <c r="BT7" s="39">
        <v>66.92</v>
      </c>
      <c r="BU7" s="39">
        <v>53.81</v>
      </c>
      <c r="BV7" s="39">
        <v>53.62</v>
      </c>
      <c r="BW7" s="39">
        <v>53.41</v>
      </c>
      <c r="BX7" s="39">
        <v>53.29</v>
      </c>
      <c r="BY7" s="39">
        <v>53.59</v>
      </c>
      <c r="BZ7" s="39">
        <v>54.36</v>
      </c>
      <c r="CA7" s="39">
        <v>111.3</v>
      </c>
      <c r="CB7" s="39">
        <v>137.87</v>
      </c>
      <c r="CC7" s="39">
        <v>88.19</v>
      </c>
      <c r="CD7" s="39">
        <v>89.66</v>
      </c>
      <c r="CE7" s="39">
        <v>102.52</v>
      </c>
      <c r="CF7" s="39">
        <v>284.64999999999998</v>
      </c>
      <c r="CG7" s="39">
        <v>287.7</v>
      </c>
      <c r="CH7" s="39">
        <v>277.39999999999998</v>
      </c>
      <c r="CI7" s="39">
        <v>259.02</v>
      </c>
      <c r="CJ7" s="39">
        <v>259.79000000000002</v>
      </c>
      <c r="CK7" s="39">
        <v>296.39999999999998</v>
      </c>
      <c r="CL7" s="39">
        <v>64.22</v>
      </c>
      <c r="CM7" s="39">
        <v>46.09</v>
      </c>
      <c r="CN7" s="39">
        <v>63.29</v>
      </c>
      <c r="CO7" s="39">
        <v>63.38</v>
      </c>
      <c r="CP7" s="39">
        <v>65.849999999999994</v>
      </c>
      <c r="CQ7" s="39">
        <v>58.96</v>
      </c>
      <c r="CR7" s="39">
        <v>58.1</v>
      </c>
      <c r="CS7" s="39">
        <v>56.19</v>
      </c>
      <c r="CT7" s="39">
        <v>56.65</v>
      </c>
      <c r="CU7" s="39">
        <v>56.41</v>
      </c>
      <c r="CV7" s="39">
        <v>55.95</v>
      </c>
      <c r="CW7" s="39">
        <v>46.83</v>
      </c>
      <c r="CX7" s="39">
        <v>64.33</v>
      </c>
      <c r="CY7" s="39">
        <v>64.87</v>
      </c>
      <c r="CZ7" s="39">
        <v>65.739999999999995</v>
      </c>
      <c r="DA7" s="39">
        <v>63</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0.53</v>
      </c>
      <c r="EE7" s="39">
        <v>0.34</v>
      </c>
      <c r="EF7" s="39">
        <v>0.5</v>
      </c>
      <c r="EG7" s="39">
        <v>0.52</v>
      </c>
      <c r="EH7" s="39">
        <v>0.77</v>
      </c>
      <c r="EI7" s="39">
        <v>0.98</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2019-12-05T04:36:15Z</dcterms:created>
  <dcterms:modified xsi:type="dcterms:W3CDTF">2020-02-04T04:22:32Z</dcterms:modified>
  <cp:category/>
</cp:coreProperties>
</file>