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3 草津町■△\"/>
    </mc:Choice>
  </mc:AlternateContent>
  <workbookProtection workbookAlgorithmName="SHA-512" workbookHashValue="TX+wDmE7LhrZGCyEjeVbLTMwmXEy3O1kvZxSn7pVriD4nm8RoqwDrdmfyu48jpTQ2Hodcpa4aknKL/IcclmEsg==" workbookSaltValue="6sxzIlHMNR3C3jLD9kuCHw==" workbookSpinCount="100000" lockStructure="1"/>
  <bookViews>
    <workbookView xWindow="0" yWindow="0" windowWidth="13995" windowHeight="1159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<sst xmlns="http://schemas.openxmlformats.org/spreadsheetml/2006/main" count="225" uniqueCount="111">
  <si>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</si>
  <si>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</si>
  <si>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</si>
  <si>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</si>
  <si>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</si>
  <si>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</si>
  <si>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</si>
  <si>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</si>
  <si>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</si>
  <si>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</si>
  <si>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</si>
  <si>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</si>
  <si>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</si>
  <si>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</si>
  <si>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</si>
  <si>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</si>
  <si>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</si>
  <si>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</si>
  <si>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</si>
  <si>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</si>
  <si>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</si>
  <si>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</si>
  <si>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</si>
  <si>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</si>
  <si>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</si>
  <si>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</si>
  <si>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</si>
  <si>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</si>
  <si>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</si>
  <si>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</si>
  <si>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</si>
  <si>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</si>
  <si>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</si>
  <si>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</si>
  <si>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</si>
  <si>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</si>
  <si>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</si>
  <si>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</si>
  <si>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</si>
  <si>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</si>
  <si>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</si>
  <si>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</si>
  <si>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</si>
  <si>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</si>
  <si>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</si>
  <si>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</si>
  <si>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</si>
  <si>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</si>
  <si>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</si>
  <si>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</si>
  <si>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</si>
  <si>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</si>
  <si>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</si>
  <si>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</si>
  <si>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</si>
  <si>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</si>
  <si>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</si>
  <si>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</si>
  <si>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</si>
  <si>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</si>
  <si>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</si>
  <si>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</si>
  <si>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</si>
  <si>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</si>
  <si>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</si>
  <si>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</si>
  <si>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</si>
  <si>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</si>
  <si>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</si>
  <si>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</si>
  <si>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</si>
  <si>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</si>
  <si>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</si>
  <si>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</si>
  <si>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</si>
  <si>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</si>
  <si>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</si>
  <si>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</si>
  <si>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</si>
  <si>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</si>
  <si>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</si>
  <si>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</si>
  <si>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</si>
  <si>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</si>
  <si>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</si>
  <si>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</si>
  <si>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</si>
  <si>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</si>
  <si>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</si>
  <si>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</si>
  <si>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</si>
  <si>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</si>
  <si>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</si>
  <si>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</si>
  <si>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</si>
  <si>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</si>
  <si>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</si>
  <si>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</si>
  <si>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</si>
  <si>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</si>
  <si>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</si>
  <si>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</si>
  <si>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</si>
  <si>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</si>
  <si>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</si>
  <si>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</si>
  <si>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</si>
  <si>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</si>
  <si>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③〈管路更新率〉更新時期が迫っているため、更新計画を策定、随時更新に向けて動き出しているが、予算等の問題もあり少しずつ行って行く予定である。</t>
    <rPh sb="2" eb="4">
      <t>カンロ</t>
    </rPh>
    <rPh sb="4" eb="6">
      <t>コウシン</t>
    </rPh>
    <rPh sb="6" eb="7">
      <t>リツ</t>
    </rPh>
    <rPh sb="8" eb="10">
      <t>コウシン</t>
    </rPh>
    <rPh sb="10" eb="12">
      <t>ジキ</t>
    </rPh>
    <rPh sb="13" eb="14">
      <t>セマ</t>
    </rPh>
    <rPh sb="21" eb="23">
      <t>コウシン</t>
    </rPh>
    <rPh sb="23" eb="25">
      <t>ケイカク</t>
    </rPh>
    <rPh sb="26" eb="28">
      <t>サクテイ</t>
    </rPh>
    <rPh sb="29" eb="31">
      <t>ズイジ</t>
    </rPh>
    <rPh sb="31" eb="33">
      <t>コウシン</t>
    </rPh>
    <rPh sb="34" eb="35">
      <t>ム</t>
    </rPh>
    <rPh sb="37" eb="38">
      <t>ウゴ</t>
    </rPh>
    <rPh sb="39" eb="40">
      <t>ダ</t>
    </rPh>
    <rPh sb="46" eb="48">
      <t>ヨサン</t>
    </rPh>
    <rPh sb="48" eb="49">
      <t>トウ</t>
    </rPh>
    <rPh sb="50" eb="52">
      <t>モンダイ</t>
    </rPh>
    <rPh sb="55" eb="56">
      <t>スコ</t>
    </rPh>
    <rPh sb="59" eb="60">
      <t>オコナ</t>
    </rPh>
    <rPh sb="62" eb="63">
      <t>イ</t>
    </rPh>
    <rPh sb="64" eb="66">
      <t>ヨテイ</t>
    </rPh>
    <phoneticPr fontId="4"/>
  </si>
  <si>
    <t xml:space="preserve">①〈収益的収支比率〉類似団体と比較して高い水準にあるが、事業の見直し等によりさらなる業務改善に取り組むよう努める。
④〈企業債残高対給水収益比率〉今後は多額な更新費用が必要になるため、収益を考慮した企業債を検討する必要がある。
⑤〈料金回収率〉類似団体と比較すると高水準にあるが、将来の更新等に備えて料金収入の確保に引き続き努める。
⑥〈給水原価〉類似団体と比較して低水準にあるが、現在今後の更新等に備えた料金設定の検討中である。
⑦〈施設利用率〉人口減少や渇水期における原水の確保が課題であるが、安定供給に努める。
⑧〈有収率〉H29年に比べ漏水件数の増加が見られ低い数値となってしまった。老朽管の管路更新を視野に入れ不明水対策に力を入れていく。
</t>
    <rPh sb="2" eb="5">
      <t>シュウエキテキ</t>
    </rPh>
    <rPh sb="5" eb="7">
      <t>シュウシ</t>
    </rPh>
    <rPh sb="7" eb="9">
      <t>ヒリツ</t>
    </rPh>
    <rPh sb="10" eb="12">
      <t>ルイジ</t>
    </rPh>
    <rPh sb="12" eb="14">
      <t>ダンタイ</t>
    </rPh>
    <rPh sb="15" eb="17">
      <t>ヒカク</t>
    </rPh>
    <rPh sb="19" eb="20">
      <t>タカ</t>
    </rPh>
    <rPh sb="21" eb="23">
      <t>スイジュン</t>
    </rPh>
    <rPh sb="28" eb="30">
      <t>ジギョウ</t>
    </rPh>
    <rPh sb="31" eb="33">
      <t>ミナオ</t>
    </rPh>
    <rPh sb="34" eb="35">
      <t>トウ</t>
    </rPh>
    <rPh sb="42" eb="44">
      <t>ギョウム</t>
    </rPh>
    <rPh sb="44" eb="46">
      <t>カイゼン</t>
    </rPh>
    <rPh sb="47" eb="48">
      <t>ト</t>
    </rPh>
    <rPh sb="49" eb="50">
      <t>ク</t>
    </rPh>
    <rPh sb="53" eb="54">
      <t>ツト</t>
    </rPh>
    <rPh sb="60" eb="63">
      <t>キギョウサイ</t>
    </rPh>
    <rPh sb="63" eb="65">
      <t>ザンダカ</t>
    </rPh>
    <rPh sb="65" eb="66">
      <t>タイ</t>
    </rPh>
    <rPh sb="66" eb="68">
      <t>キュウスイ</t>
    </rPh>
    <rPh sb="68" eb="70">
      <t>シュウエキ</t>
    </rPh>
    <rPh sb="70" eb="72">
      <t>ヒリツ</t>
    </rPh>
    <rPh sb="73" eb="75">
      <t>コンゴ</t>
    </rPh>
    <rPh sb="76" eb="78">
      <t>タガク</t>
    </rPh>
    <rPh sb="79" eb="81">
      <t>コウシン</t>
    </rPh>
    <rPh sb="81" eb="83">
      <t>ヒヨウ</t>
    </rPh>
    <rPh sb="84" eb="86">
      <t>ヒツヨウ</t>
    </rPh>
    <rPh sb="92" eb="94">
      <t>シュウエキ</t>
    </rPh>
    <rPh sb="95" eb="97">
      <t>コウリョ</t>
    </rPh>
    <rPh sb="99" eb="102">
      <t>キギョウサイ</t>
    </rPh>
    <rPh sb="103" eb="105">
      <t>ケントウ</t>
    </rPh>
    <rPh sb="107" eb="109">
      <t>ヒツヨウ</t>
    </rPh>
    <rPh sb="116" eb="118">
      <t>リョウキン</t>
    </rPh>
    <rPh sb="118" eb="121">
      <t>カイシュウリツ</t>
    </rPh>
    <rPh sb="122" eb="124">
      <t>ルイジ</t>
    </rPh>
    <rPh sb="124" eb="126">
      <t>ダンタイ</t>
    </rPh>
    <rPh sb="127" eb="129">
      <t>ヒカク</t>
    </rPh>
    <rPh sb="132" eb="135">
      <t>コウスイジュン</t>
    </rPh>
    <rPh sb="140" eb="142">
      <t>ショウライ</t>
    </rPh>
    <rPh sb="143" eb="145">
      <t>コウシン</t>
    </rPh>
    <rPh sb="145" eb="146">
      <t>トウ</t>
    </rPh>
    <rPh sb="147" eb="148">
      <t>ソナ</t>
    </rPh>
    <rPh sb="150" eb="152">
      <t>リョウキン</t>
    </rPh>
    <rPh sb="152" eb="154">
      <t>シュウニュウ</t>
    </rPh>
    <rPh sb="155" eb="157">
      <t>カクホ</t>
    </rPh>
    <rPh sb="158" eb="159">
      <t>ヒ</t>
    </rPh>
    <rPh sb="160" eb="161">
      <t>ツヅ</t>
    </rPh>
    <rPh sb="162" eb="163">
      <t>ツト</t>
    </rPh>
    <rPh sb="169" eb="173">
      <t>キュウスイゲンカ</t>
    </rPh>
    <rPh sb="174" eb="176">
      <t>ルイジ</t>
    </rPh>
    <rPh sb="176" eb="178">
      <t>ダンタイ</t>
    </rPh>
    <rPh sb="179" eb="181">
      <t>ヒカク</t>
    </rPh>
    <rPh sb="183" eb="186">
      <t>テイスイジュン</t>
    </rPh>
    <rPh sb="191" eb="193">
      <t>ゲンザイ</t>
    </rPh>
    <rPh sb="193" eb="195">
      <t>コンゴ</t>
    </rPh>
    <rPh sb="196" eb="198">
      <t>コウシン</t>
    </rPh>
    <rPh sb="198" eb="199">
      <t>トウ</t>
    </rPh>
    <rPh sb="200" eb="201">
      <t>ソナ</t>
    </rPh>
    <rPh sb="203" eb="205">
      <t>リョウキン</t>
    </rPh>
    <rPh sb="205" eb="207">
      <t>セッテイ</t>
    </rPh>
    <rPh sb="208" eb="210">
      <t>ケントウ</t>
    </rPh>
    <rPh sb="210" eb="211">
      <t>チュウ</t>
    </rPh>
    <rPh sb="218" eb="220">
      <t>シセツ</t>
    </rPh>
    <rPh sb="220" eb="223">
      <t>リヨウリツ</t>
    </rPh>
    <rPh sb="224" eb="226">
      <t>ジンコウ</t>
    </rPh>
    <rPh sb="226" eb="228">
      <t>ゲンショウ</t>
    </rPh>
    <rPh sb="229" eb="232">
      <t>カッスイキ</t>
    </rPh>
    <rPh sb="236" eb="238">
      <t>ゲンスイ</t>
    </rPh>
    <rPh sb="239" eb="241">
      <t>カクホ</t>
    </rPh>
    <rPh sb="242" eb="244">
      <t>カダイ</t>
    </rPh>
    <rPh sb="249" eb="251">
      <t>アンテイ</t>
    </rPh>
    <rPh sb="251" eb="253">
      <t>キョウキュウ</t>
    </rPh>
    <rPh sb="254" eb="255">
      <t>ツト</t>
    </rPh>
    <rPh sb="261" eb="264">
      <t>ユウシュウリツ</t>
    </rPh>
    <rPh sb="268" eb="269">
      <t>ネン</t>
    </rPh>
    <rPh sb="270" eb="271">
      <t>クラ</t>
    </rPh>
    <rPh sb="272" eb="274">
      <t>ロウスイ</t>
    </rPh>
    <rPh sb="274" eb="276">
      <t>ケンスウ</t>
    </rPh>
    <rPh sb="277" eb="279">
      <t>ゾウカ</t>
    </rPh>
    <rPh sb="280" eb="281">
      <t>ミ</t>
    </rPh>
    <rPh sb="283" eb="284">
      <t>ヒク</t>
    </rPh>
    <rPh sb="285" eb="287">
      <t>スウチ</t>
    </rPh>
    <rPh sb="300" eb="302">
      <t>カンロ</t>
    </rPh>
    <rPh sb="302" eb="304">
      <t>コウシン</t>
    </rPh>
    <rPh sb="305" eb="307">
      <t>シヤ</t>
    </rPh>
    <rPh sb="308" eb="309">
      <t>イ</t>
    </rPh>
    <rPh sb="310" eb="312">
      <t>フメイ</t>
    </rPh>
    <rPh sb="312" eb="313">
      <t>スイ</t>
    </rPh>
    <rPh sb="313" eb="315">
      <t>タイサク</t>
    </rPh>
    <rPh sb="316" eb="317">
      <t>チカラ</t>
    </rPh>
    <rPh sb="318" eb="319">
      <t>イ</t>
    </rPh>
    <phoneticPr fontId="4"/>
  </si>
  <si>
    <t>　会計規模が小さく、給水人口も減少傾向であり施設修繕費の拠出も困難な状況であるため、料金収入の改定・将来的に町水道事業との統合を視野に計画を策定している。
　公営企業会計移行をR2年度から取り組みを始め、今後公営企業会計移行のタイミングで町水道事業との統合も考えながら企業会計移行を開始する。
　また、水道事業の広域連携については、吾妻郡町村情報システム共同化推進協議会において、上下水道料金システムの共同化を進めている。</t>
    <rPh sb="1" eb="3">
      <t>カイケイ</t>
    </rPh>
    <rPh sb="3" eb="5">
      <t>キボ</t>
    </rPh>
    <rPh sb="6" eb="7">
      <t>チイ</t>
    </rPh>
    <rPh sb="10" eb="12">
      <t>キュウスイ</t>
    </rPh>
    <rPh sb="12" eb="14">
      <t>ジンコウ</t>
    </rPh>
    <rPh sb="15" eb="17">
      <t>ゲンショウ</t>
    </rPh>
    <rPh sb="17" eb="19">
      <t>ケイコウ</t>
    </rPh>
    <rPh sb="22" eb="24">
      <t>シセツ</t>
    </rPh>
    <rPh sb="24" eb="27">
      <t>シュウゼンヒ</t>
    </rPh>
    <rPh sb="28" eb="30">
      <t>キョシュツ</t>
    </rPh>
    <rPh sb="31" eb="33">
      <t>コンナン</t>
    </rPh>
    <rPh sb="34" eb="36">
      <t>ジョウキョウ</t>
    </rPh>
    <rPh sb="42" eb="44">
      <t>リョウキン</t>
    </rPh>
    <rPh sb="44" eb="46">
      <t>シュウニュウ</t>
    </rPh>
    <rPh sb="47" eb="49">
      <t>カイテイ</t>
    </rPh>
    <rPh sb="50" eb="53">
      <t>ショウライテキ</t>
    </rPh>
    <rPh sb="54" eb="55">
      <t>マチ</t>
    </rPh>
    <rPh sb="55" eb="59">
      <t>スイドウジギョウ</t>
    </rPh>
    <rPh sb="61" eb="63">
      <t>トウゴウ</t>
    </rPh>
    <rPh sb="64" eb="66">
      <t>シヤ</t>
    </rPh>
    <rPh sb="67" eb="69">
      <t>ケイカク</t>
    </rPh>
    <rPh sb="70" eb="72">
      <t>サクテイ</t>
    </rPh>
    <rPh sb="79" eb="81">
      <t>コウエイ</t>
    </rPh>
    <rPh sb="81" eb="83">
      <t>キギョウ</t>
    </rPh>
    <rPh sb="83" eb="85">
      <t>カイケイ</t>
    </rPh>
    <rPh sb="85" eb="87">
      <t>イコウ</t>
    </rPh>
    <rPh sb="90" eb="92">
      <t>ネンド</t>
    </rPh>
    <rPh sb="94" eb="95">
      <t>ト</t>
    </rPh>
    <rPh sb="96" eb="97">
      <t>ク</t>
    </rPh>
    <rPh sb="99" eb="100">
      <t>ハジ</t>
    </rPh>
    <rPh sb="102" eb="104">
      <t>コンゴ</t>
    </rPh>
    <rPh sb="104" eb="106">
      <t>コウエイ</t>
    </rPh>
    <rPh sb="106" eb="108">
      <t>キギョウ</t>
    </rPh>
    <rPh sb="108" eb="110">
      <t>カイケイ</t>
    </rPh>
    <rPh sb="110" eb="112">
      <t>イコウ</t>
    </rPh>
    <rPh sb="126" eb="128">
      <t>トウゴウ</t>
    </rPh>
    <rPh sb="129" eb="130">
      <t>カンガ</t>
    </rPh>
    <rPh sb="134" eb="136">
      <t>キギョウ</t>
    </rPh>
    <rPh sb="136" eb="138">
      <t>カイケイ</t>
    </rPh>
    <rPh sb="138" eb="140">
      <t>イコウ</t>
    </rPh>
    <rPh sb="141" eb="143">
      <t>カイシ</t>
    </rPh>
    <rPh sb="151" eb="155">
      <t>スイドウジギョウ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</si>
</sst>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57-49E8-ADE8-B090E43CBC7C}"/>
            </c:ext>
          </c:extLst>
        </c:ser>
        <c:dLbls>
          <c:showLegendKey val="0"/>
          <c:showVal val="0"/>
          <c:showCatName val="0"/>
          <c:showSerName val="0"/>
          <c:showPercent val="0"/>
          <c:showBubbleSize val="0"/>
        </c:dLbls>
        <c:gapWidth val="150"/>
        <c:axId val="112301080"/>
        <c:axId val="18508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B057-49E8-ADE8-B090E43CBC7C}"/>
            </c:ext>
          </c:extLst>
        </c:ser>
        <c:dLbls>
          <c:showLegendKey val="0"/>
          <c:showVal val="0"/>
          <c:showCatName val="0"/>
          <c:showSerName val="0"/>
          <c:showPercent val="0"/>
          <c:showBubbleSize val="0"/>
        </c:dLbls>
        <c:marker val="1"/>
        <c:smooth val="0"/>
        <c:axId val="112301080"/>
        <c:axId val="185083384"/>
      </c:lineChart>
      <c:dateAx>
        <c:axId val="112301080"/>
        <c:scaling>
          <c:orientation val="minMax"/>
        </c:scaling>
        <c:delete val="1"/>
        <c:axPos val="b"/>
        <c:numFmt formatCode="ge" sourceLinked="1"/>
        <c:majorTickMark val="none"/>
        <c:minorTickMark val="none"/>
        <c:tickLblPos val="none"/>
        <c:crossAx val="185083384"/>
        <c:crosses val="autoZero"/>
        <c:auto val="1"/>
        <c:lblOffset val="100"/>
        <c:baseTimeUnit val="years"/>
      </c:dateAx>
      <c:valAx>
        <c:axId val="18508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0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58.39</c:v>
                </c:pt>
                <c:pt idx="1">
                  <c:v>44.6</c:v>
                </c:pt>
                <c:pt idx="2">
                  <c:v>43.3</c:v>
                </c:pt>
                <c:pt idx="3">
                  <c:v>42.67</c:v>
                </c:pt>
                <c:pt idx="4">
                  <c:v>70.510000000000005</c:v>
                </c:pt>
              </c:numCache>
            </c:numRef>
          </c:val>
          <c:extLst xmlns:c16r2="http://schemas.microsoft.com/office/drawing/2015/06/chart">
            <c:ext xmlns:c16="http://schemas.microsoft.com/office/drawing/2014/chart" uri="{C3380CC4-5D6E-409C-BE32-E72D297353CC}">
              <c16:uniqueId val="{00000000-4301-4F2C-9E84-E73796946539}"/>
            </c:ext>
          </c:extLst>
        </c:ser>
        <c:dLbls>
          <c:showLegendKey val="0"/>
          <c:showVal val="0"/>
          <c:showCatName val="0"/>
          <c:showSerName val="0"/>
          <c:showPercent val="0"/>
          <c:showBubbleSize val="0"/>
        </c:dLbls>
        <c:gapWidth val="150"/>
        <c:axId val="111851512"/>
        <c:axId val="18531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4301-4F2C-9E84-E73796946539}"/>
            </c:ext>
          </c:extLst>
        </c:ser>
        <c:dLbls>
          <c:showLegendKey val="0"/>
          <c:showVal val="0"/>
          <c:showCatName val="0"/>
          <c:showSerName val="0"/>
          <c:showPercent val="0"/>
          <c:showBubbleSize val="0"/>
        </c:dLbls>
        <c:marker val="1"/>
        <c:smooth val="0"/>
        <c:axId val="111851512"/>
        <c:axId val="185311248"/>
      </c:lineChart>
      <c:dateAx>
        <c:axId val="111851512"/>
        <c:scaling>
          <c:orientation val="minMax"/>
        </c:scaling>
        <c:delete val="1"/>
        <c:axPos val="b"/>
        <c:numFmt formatCode="ge" sourceLinked="1"/>
        <c:majorTickMark val="none"/>
        <c:minorTickMark val="none"/>
        <c:tickLblPos val="none"/>
        <c:crossAx val="185311248"/>
        <c:crosses val="autoZero"/>
        <c:auto val="1"/>
        <c:lblOffset val="100"/>
        <c:baseTimeUnit val="years"/>
      </c:dateAx>
      <c:valAx>
        <c:axId val="18531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5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56.68</c:v>
                </c:pt>
                <c:pt idx="1">
                  <c:v>74.400000000000006</c:v>
                </c:pt>
                <c:pt idx="2">
                  <c:v>75.989999999999995</c:v>
                </c:pt>
                <c:pt idx="3">
                  <c:v>72.22</c:v>
                </c:pt>
                <c:pt idx="4">
                  <c:v>42.4</c:v>
                </c:pt>
              </c:numCache>
            </c:numRef>
          </c:val>
          <c:extLst xmlns:c16r2="http://schemas.microsoft.com/office/drawing/2015/06/chart">
            <c:ext xmlns:c16="http://schemas.microsoft.com/office/drawing/2014/chart" uri="{C3380CC4-5D6E-409C-BE32-E72D297353CC}">
              <c16:uniqueId val="{00000000-9CDA-4162-AC3E-781389C1EB12}"/>
            </c:ext>
          </c:extLst>
        </c:ser>
        <c:dLbls>
          <c:showLegendKey val="0"/>
          <c:showVal val="0"/>
          <c:showCatName val="0"/>
          <c:showSerName val="0"/>
          <c:showPercent val="0"/>
          <c:showBubbleSize val="0"/>
        </c:dLbls>
        <c:gapWidth val="150"/>
        <c:axId val="185312424"/>
        <c:axId val="18531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9CDA-4162-AC3E-781389C1EB12}"/>
            </c:ext>
          </c:extLst>
        </c:ser>
        <c:dLbls>
          <c:showLegendKey val="0"/>
          <c:showVal val="0"/>
          <c:showCatName val="0"/>
          <c:showSerName val="0"/>
          <c:showPercent val="0"/>
          <c:showBubbleSize val="0"/>
        </c:dLbls>
        <c:marker val="1"/>
        <c:smooth val="0"/>
        <c:axId val="185312424"/>
        <c:axId val="185312816"/>
      </c:lineChart>
      <c:dateAx>
        <c:axId val="185312424"/>
        <c:scaling>
          <c:orientation val="minMax"/>
        </c:scaling>
        <c:delete val="1"/>
        <c:axPos val="b"/>
        <c:numFmt formatCode="ge" sourceLinked="1"/>
        <c:majorTickMark val="none"/>
        <c:minorTickMark val="none"/>
        <c:tickLblPos val="none"/>
        <c:crossAx val="185312816"/>
        <c:crosses val="autoZero"/>
        <c:auto val="1"/>
        <c:lblOffset val="100"/>
        <c:baseTimeUnit val="years"/>
      </c:dateAx>
      <c:valAx>
        <c:axId val="18531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1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127.7</c:v>
                </c:pt>
                <c:pt idx="1">
                  <c:v>130.97999999999999</c:v>
                </c:pt>
                <c:pt idx="2">
                  <c:v>181.27</c:v>
                </c:pt>
                <c:pt idx="3">
                  <c:v>169.32</c:v>
                </c:pt>
                <c:pt idx="4">
                  <c:v>133.30000000000001</c:v>
                </c:pt>
              </c:numCache>
            </c:numRef>
          </c:val>
          <c:extLst xmlns:c16r2="http://schemas.microsoft.com/office/drawing/2015/06/chart">
            <c:ext xmlns:c16="http://schemas.microsoft.com/office/drawing/2014/chart" uri="{C3380CC4-5D6E-409C-BE32-E72D297353CC}">
              <c16:uniqueId val="{00000000-DA04-42EF-AC2E-47CEFA2B27C4}"/>
            </c:ext>
          </c:extLst>
        </c:ser>
        <c:dLbls>
          <c:showLegendKey val="0"/>
          <c:showVal val="0"/>
          <c:showCatName val="0"/>
          <c:showSerName val="0"/>
          <c:showPercent val="0"/>
          <c:showBubbleSize val="0"/>
        </c:dLbls>
        <c:gapWidth val="150"/>
        <c:axId val="184800024"/>
        <c:axId val="11186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DA04-42EF-AC2E-47CEFA2B27C4}"/>
            </c:ext>
          </c:extLst>
        </c:ser>
        <c:dLbls>
          <c:showLegendKey val="0"/>
          <c:showVal val="0"/>
          <c:showCatName val="0"/>
          <c:showSerName val="0"/>
          <c:showPercent val="0"/>
          <c:showBubbleSize val="0"/>
        </c:dLbls>
        <c:marker val="1"/>
        <c:smooth val="0"/>
        <c:axId val="184800024"/>
        <c:axId val="111869176"/>
      </c:lineChart>
      <c:dateAx>
        <c:axId val="184800024"/>
        <c:scaling>
          <c:orientation val="minMax"/>
        </c:scaling>
        <c:delete val="1"/>
        <c:axPos val="b"/>
        <c:numFmt formatCode="ge" sourceLinked="1"/>
        <c:majorTickMark val="none"/>
        <c:minorTickMark val="none"/>
        <c:tickLblPos val="none"/>
        <c:crossAx val="111869176"/>
        <c:crosses val="autoZero"/>
        <c:auto val="1"/>
        <c:lblOffset val="100"/>
        <c:baseTimeUnit val="years"/>
      </c:dateAx>
      <c:valAx>
        <c:axId val="11186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0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20-44B3-896D-419C3194F599}"/>
            </c:ext>
          </c:extLst>
        </c:ser>
        <c:dLbls>
          <c:showLegendKey val="0"/>
          <c:showVal val="0"/>
          <c:showCatName val="0"/>
          <c:showSerName val="0"/>
          <c:showPercent val="0"/>
          <c:showBubbleSize val="0"/>
        </c:dLbls>
        <c:gapWidth val="150"/>
        <c:axId val="184838600"/>
        <c:axId val="18483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20-44B3-896D-419C3194F599}"/>
            </c:ext>
          </c:extLst>
        </c:ser>
        <c:dLbls>
          <c:showLegendKey val="0"/>
          <c:showVal val="0"/>
          <c:showCatName val="0"/>
          <c:showSerName val="0"/>
          <c:showPercent val="0"/>
          <c:showBubbleSize val="0"/>
        </c:dLbls>
        <c:marker val="1"/>
        <c:smooth val="0"/>
        <c:axId val="184838600"/>
        <c:axId val="184838984"/>
      </c:lineChart>
      <c:dateAx>
        <c:axId val="184838600"/>
        <c:scaling>
          <c:orientation val="minMax"/>
        </c:scaling>
        <c:delete val="1"/>
        <c:axPos val="b"/>
        <c:numFmt formatCode="ge" sourceLinked="1"/>
        <c:majorTickMark val="none"/>
        <c:minorTickMark val="none"/>
        <c:tickLblPos val="none"/>
        <c:crossAx val="184838984"/>
        <c:crosses val="autoZero"/>
        <c:auto val="1"/>
        <c:lblOffset val="100"/>
        <c:baseTimeUnit val="years"/>
      </c:dateAx>
      <c:valAx>
        <c:axId val="18483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3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68-46F8-A7B9-0B9560A04889}"/>
            </c:ext>
          </c:extLst>
        </c:ser>
        <c:dLbls>
          <c:showLegendKey val="0"/>
          <c:showVal val="0"/>
          <c:showCatName val="0"/>
          <c:showSerName val="0"/>
          <c:showPercent val="0"/>
          <c:showBubbleSize val="0"/>
        </c:dLbls>
        <c:gapWidth val="150"/>
        <c:axId val="111849944"/>
        <c:axId val="1118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68-46F8-A7B9-0B9560A04889}"/>
            </c:ext>
          </c:extLst>
        </c:ser>
        <c:dLbls>
          <c:showLegendKey val="0"/>
          <c:showVal val="0"/>
          <c:showCatName val="0"/>
          <c:showSerName val="0"/>
          <c:showPercent val="0"/>
          <c:showBubbleSize val="0"/>
        </c:dLbls>
        <c:marker val="1"/>
        <c:smooth val="0"/>
        <c:axId val="111849944"/>
        <c:axId val="111850336"/>
      </c:lineChart>
      <c:dateAx>
        <c:axId val="111849944"/>
        <c:scaling>
          <c:orientation val="minMax"/>
        </c:scaling>
        <c:delete val="1"/>
        <c:axPos val="b"/>
        <c:numFmt formatCode="ge" sourceLinked="1"/>
        <c:majorTickMark val="none"/>
        <c:minorTickMark val="none"/>
        <c:tickLblPos val="none"/>
        <c:crossAx val="111850336"/>
        <c:crosses val="autoZero"/>
        <c:auto val="1"/>
        <c:lblOffset val="100"/>
        <c:baseTimeUnit val="years"/>
      </c:dateAx>
      <c:valAx>
        <c:axId val="1118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4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81-4AC3-BBCE-BAFDB86F0725}"/>
            </c:ext>
          </c:extLst>
        </c:ser>
        <c:dLbls>
          <c:showLegendKey val="0"/>
          <c:showVal val="0"/>
          <c:showCatName val="0"/>
          <c:showSerName val="0"/>
          <c:showPercent val="0"/>
          <c:showBubbleSize val="0"/>
        </c:dLbls>
        <c:gapWidth val="150"/>
        <c:axId val="184951272"/>
        <c:axId val="18495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81-4AC3-BBCE-BAFDB86F0725}"/>
            </c:ext>
          </c:extLst>
        </c:ser>
        <c:dLbls>
          <c:showLegendKey val="0"/>
          <c:showVal val="0"/>
          <c:showCatName val="0"/>
          <c:showSerName val="0"/>
          <c:showPercent val="0"/>
          <c:showBubbleSize val="0"/>
        </c:dLbls>
        <c:marker val="1"/>
        <c:smooth val="0"/>
        <c:axId val="184951272"/>
        <c:axId val="184951664"/>
      </c:lineChart>
      <c:dateAx>
        <c:axId val="184951272"/>
        <c:scaling>
          <c:orientation val="minMax"/>
        </c:scaling>
        <c:delete val="1"/>
        <c:axPos val="b"/>
        <c:numFmt formatCode="ge" sourceLinked="1"/>
        <c:majorTickMark val="none"/>
        <c:minorTickMark val="none"/>
        <c:tickLblPos val="none"/>
        <c:crossAx val="184951664"/>
        <c:crosses val="autoZero"/>
        <c:auto val="1"/>
        <c:lblOffset val="100"/>
        <c:baseTimeUnit val="years"/>
      </c:dateAx>
      <c:valAx>
        <c:axId val="18495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5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50-4BCE-B254-C5F74AF7C20C}"/>
            </c:ext>
          </c:extLst>
        </c:ser>
        <c:dLbls>
          <c:showLegendKey val="0"/>
          <c:showVal val="0"/>
          <c:showCatName val="0"/>
          <c:showSerName val="0"/>
          <c:showPercent val="0"/>
          <c:showBubbleSize val="0"/>
        </c:dLbls>
        <c:gapWidth val="150"/>
        <c:axId val="184953232"/>
        <c:axId val="18495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50-4BCE-B254-C5F74AF7C20C}"/>
            </c:ext>
          </c:extLst>
        </c:ser>
        <c:dLbls>
          <c:showLegendKey val="0"/>
          <c:showVal val="0"/>
          <c:showCatName val="0"/>
          <c:showSerName val="0"/>
          <c:showPercent val="0"/>
          <c:showBubbleSize val="0"/>
        </c:dLbls>
        <c:marker val="1"/>
        <c:smooth val="0"/>
        <c:axId val="184953232"/>
        <c:axId val="184953624"/>
      </c:lineChart>
      <c:dateAx>
        <c:axId val="184953232"/>
        <c:scaling>
          <c:orientation val="minMax"/>
        </c:scaling>
        <c:delete val="1"/>
        <c:axPos val="b"/>
        <c:numFmt formatCode="ge" sourceLinked="1"/>
        <c:majorTickMark val="none"/>
        <c:minorTickMark val="none"/>
        <c:tickLblPos val="none"/>
        <c:crossAx val="184953624"/>
        <c:crosses val="autoZero"/>
        <c:auto val="1"/>
        <c:lblOffset val="100"/>
        <c:baseTimeUnit val="years"/>
      </c:dateAx>
      <c:valAx>
        <c:axId val="18495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5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F4-4EB6-BA0E-4A8091967B19}"/>
            </c:ext>
          </c:extLst>
        </c:ser>
        <c:dLbls>
          <c:showLegendKey val="0"/>
          <c:showVal val="0"/>
          <c:showCatName val="0"/>
          <c:showSerName val="0"/>
          <c:showPercent val="0"/>
          <c:showBubbleSize val="0"/>
        </c:dLbls>
        <c:gapWidth val="150"/>
        <c:axId val="185098984"/>
        <c:axId val="18509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80F4-4EB6-BA0E-4A8091967B19}"/>
            </c:ext>
          </c:extLst>
        </c:ser>
        <c:dLbls>
          <c:showLegendKey val="0"/>
          <c:showVal val="0"/>
          <c:showCatName val="0"/>
          <c:showSerName val="0"/>
          <c:showPercent val="0"/>
          <c:showBubbleSize val="0"/>
        </c:dLbls>
        <c:marker val="1"/>
        <c:smooth val="0"/>
        <c:axId val="185098984"/>
        <c:axId val="185099376"/>
      </c:lineChart>
      <c:dateAx>
        <c:axId val="185098984"/>
        <c:scaling>
          <c:orientation val="minMax"/>
        </c:scaling>
        <c:delete val="1"/>
        <c:axPos val="b"/>
        <c:numFmt formatCode="ge" sourceLinked="1"/>
        <c:majorTickMark val="none"/>
        <c:minorTickMark val="none"/>
        <c:tickLblPos val="none"/>
        <c:crossAx val="185099376"/>
        <c:crosses val="autoZero"/>
        <c:auto val="1"/>
        <c:lblOffset val="100"/>
        <c:baseTimeUnit val="years"/>
      </c:dateAx>
      <c:valAx>
        <c:axId val="18509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9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127.65</c:v>
                </c:pt>
                <c:pt idx="1">
                  <c:v>130.91999999999999</c:v>
                </c:pt>
                <c:pt idx="2">
                  <c:v>180.88</c:v>
                </c:pt>
                <c:pt idx="3">
                  <c:v>166.98</c:v>
                </c:pt>
                <c:pt idx="4">
                  <c:v>127.84</c:v>
                </c:pt>
              </c:numCache>
            </c:numRef>
          </c:val>
          <c:extLst xmlns:c16r2="http://schemas.microsoft.com/office/drawing/2015/06/chart">
            <c:ext xmlns:c16="http://schemas.microsoft.com/office/drawing/2014/chart" uri="{C3380CC4-5D6E-409C-BE32-E72D297353CC}">
              <c16:uniqueId val="{00000000-F7DB-40D2-8952-6291D855155F}"/>
            </c:ext>
          </c:extLst>
        </c:ser>
        <c:dLbls>
          <c:showLegendKey val="0"/>
          <c:showVal val="0"/>
          <c:showCatName val="0"/>
          <c:showSerName val="0"/>
          <c:showPercent val="0"/>
          <c:showBubbleSize val="0"/>
        </c:dLbls>
        <c:gapWidth val="150"/>
        <c:axId val="184950880"/>
        <c:axId val="18495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F7DB-40D2-8952-6291D855155F}"/>
            </c:ext>
          </c:extLst>
        </c:ser>
        <c:dLbls>
          <c:showLegendKey val="0"/>
          <c:showVal val="0"/>
          <c:showCatName val="0"/>
          <c:showSerName val="0"/>
          <c:showPercent val="0"/>
          <c:showBubbleSize val="0"/>
        </c:dLbls>
        <c:marker val="1"/>
        <c:smooth val="0"/>
        <c:axId val="184950880"/>
        <c:axId val="184950488"/>
      </c:lineChart>
      <c:dateAx>
        <c:axId val="184950880"/>
        <c:scaling>
          <c:orientation val="minMax"/>
        </c:scaling>
        <c:delete val="1"/>
        <c:axPos val="b"/>
        <c:numFmt formatCode="ge" sourceLinked="1"/>
        <c:majorTickMark val="none"/>
        <c:minorTickMark val="none"/>
        <c:tickLblPos val="none"/>
        <c:crossAx val="184950488"/>
        <c:crosses val="autoZero"/>
        <c:auto val="1"/>
        <c:lblOffset val="100"/>
        <c:baseTimeUnit val="years"/>
      </c:dateAx>
      <c:valAx>
        <c:axId val="18495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65.739999999999995</c:v>
                </c:pt>
                <c:pt idx="1">
                  <c:v>59.37</c:v>
                </c:pt>
                <c:pt idx="2">
                  <c:v>40.909999999999997</c:v>
                </c:pt>
                <c:pt idx="3">
                  <c:v>52.33</c:v>
                </c:pt>
                <c:pt idx="4">
                  <c:v>62.46</c:v>
                </c:pt>
              </c:numCache>
            </c:numRef>
          </c:val>
          <c:extLst xmlns:c16r2="http://schemas.microsoft.com/office/drawing/2015/06/chart">
            <c:ext xmlns:c16="http://schemas.microsoft.com/office/drawing/2014/chart" uri="{C3380CC4-5D6E-409C-BE32-E72D297353CC}">
              <c16:uniqueId val="{00000000-0E49-4753-B279-AD3158D4AEB4}"/>
            </c:ext>
          </c:extLst>
        </c:ser>
        <c:dLbls>
          <c:showLegendKey val="0"/>
          <c:showVal val="0"/>
          <c:showCatName val="0"/>
          <c:showSerName val="0"/>
          <c:showPercent val="0"/>
          <c:showBubbleSize val="0"/>
        </c:dLbls>
        <c:gapWidth val="150"/>
        <c:axId val="185100552"/>
        <c:axId val="18510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0E49-4753-B279-AD3158D4AEB4}"/>
            </c:ext>
          </c:extLst>
        </c:ser>
        <c:dLbls>
          <c:showLegendKey val="0"/>
          <c:showVal val="0"/>
          <c:showCatName val="0"/>
          <c:showSerName val="0"/>
          <c:showPercent val="0"/>
          <c:showBubbleSize val="0"/>
        </c:dLbls>
        <c:marker val="1"/>
        <c:smooth val="0"/>
        <c:axId val="185100552"/>
        <c:axId val="185100944"/>
      </c:lineChart>
      <c:dateAx>
        <c:axId val="185100552"/>
        <c:scaling>
          <c:orientation val="minMax"/>
        </c:scaling>
        <c:delete val="1"/>
        <c:axPos val="b"/>
        <c:numFmt formatCode="ge" sourceLinked="1"/>
        <c:majorTickMark val="none"/>
        <c:minorTickMark val="none"/>
        <c:tickLblPos val="none"/>
        <c:crossAx val="185100944"/>
        <c:crosses val="autoZero"/>
        <c:auto val="1"/>
        <c:lblOffset val="100"/>
        <c:baseTimeUnit val="years"/>
      </c:dateAx>
      <c:valAx>
        <c:axId val="18510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0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草津町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6419</v>
      </c>
      <c r="AM8" s="66"/>
      <c r="AN8" s="66"/>
      <c r="AO8" s="66"/>
      <c r="AP8" s="66"/>
      <c r="AQ8" s="66"/>
      <c r="AR8" s="66"/>
      <c r="AS8" s="66"/>
      <c r="AT8" s="65">
        <f>データ!$S$6</f>
        <v>49.75</v>
      </c>
      <c r="AU8" s="65"/>
      <c r="AV8" s="65"/>
      <c r="AW8" s="65"/>
      <c r="AX8" s="65"/>
      <c r="AY8" s="65"/>
      <c r="AZ8" s="65"/>
      <c r="BA8" s="65"/>
      <c r="BB8" s="65">
        <f>データ!$T$6</f>
        <v>129.03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8.5299999999999994</v>
      </c>
      <c r="Q10" s="65"/>
      <c r="R10" s="65"/>
      <c r="S10" s="65"/>
      <c r="T10" s="65"/>
      <c r="U10" s="65"/>
      <c r="V10" s="65"/>
      <c r="W10" s="66">
        <f>データ!$Q$6</f>
        <v>1166</v>
      </c>
      <c r="X10" s="66"/>
      <c r="Y10" s="66"/>
      <c r="Z10" s="66"/>
      <c r="AA10" s="66"/>
      <c r="AB10" s="66"/>
      <c r="AC10" s="66"/>
      <c r="AD10" s="2"/>
      <c r="AE10" s="2"/>
      <c r="AF10" s="2"/>
      <c r="AG10" s="2"/>
      <c r="AH10" s="2"/>
      <c r="AI10" s="2"/>
      <c r="AJ10" s="2"/>
      <c r="AK10" s="2"/>
      <c r="AL10" s="66">
        <f>データ!$U$6</f>
        <v>544</v>
      </c>
      <c r="AM10" s="66"/>
      <c r="AN10" s="66"/>
      <c r="AO10" s="66"/>
      <c r="AP10" s="66"/>
      <c r="AQ10" s="66"/>
      <c r="AR10" s="66"/>
      <c r="AS10" s="66"/>
      <c r="AT10" s="65">
        <f>データ!$V$6</f>
        <v>1.8</v>
      </c>
      <c r="AU10" s="65"/>
      <c r="AV10" s="65"/>
      <c r="AW10" s="65"/>
      <c r="AX10" s="65"/>
      <c r="AY10" s="65"/>
      <c r="AZ10" s="65"/>
      <c r="BA10" s="65"/>
      <c r="BB10" s="65">
        <f>データ!$W$6</f>
        <v>302.22000000000003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108</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qy0/vy45FibdMc4GkwGPU8JK7+r70R7sayJkBW2CuuQbS6XD5TQfrNca21IuQlz0budsXMM48xMBWLPVi3FhRQ==" saltValue="RAr0ltuCc0uEOsrib8HF1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104264</v>
      </c>
      <c r="D6" s="34">
        <f t="shared" si="3"/>
        <v>47</v>
      </c>
      <c r="E6" s="34">
        <f t="shared" si="3"/>
        <v>1</v>
      </c>
      <c r="F6" s="34">
        <f t="shared" si="3"/>
        <v>0</v>
      </c>
      <c r="G6" s="34">
        <f t="shared" si="3"/>
        <v>0</v>
      </c>
      <c r="H6" s="34" t="str">
        <f t="shared" si="3"/>
        <v>群馬県　草津町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8.5299999999999994</v>
      </c>
      <c r="Q6" s="35">
        <f t="shared" si="3"/>
        <v>1166</v>
      </c>
      <c r="R6" s="35">
        <f t="shared" si="3"/>
        <v>6419</v>
      </c>
      <c r="S6" s="35">
        <f t="shared" si="3"/>
        <v>49.75</v>
      </c>
      <c r="T6" s="35">
        <f t="shared" si="3"/>
        <v>129.03</v>
      </c>
      <c r="U6" s="35">
        <f t="shared" si="3"/>
        <v>544</v>
      </c>
      <c r="V6" s="35">
        <f t="shared" si="3"/>
        <v>1.8</v>
      </c>
      <c r="W6" s="35">
        <f t="shared" si="3"/>
        <v>302.22000000000003</v>
      </c>
      <c r="X6" s="36">
        <f>IF(X7="",NA(),X7)</f>
        <v>127.7</v>
      </c>
      <c r="Y6" s="36">
        <f t="shared" ref="Y6:AG6" si="4">IF(Y7="",NA(),Y7)</f>
        <v>130.97999999999999</v>
      </c>
      <c r="Z6" s="36">
        <f t="shared" si="4"/>
        <v>181.27</v>
      </c>
      <c r="AA6" s="36">
        <f t="shared" si="4"/>
        <v>169.32</v>
      </c>
      <c r="AB6" s="36">
        <f t="shared" si="4"/>
        <v>133.30000000000001</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1486.62</v>
      </c>
      <c r="BK6" s="36">
        <f t="shared" si="7"/>
        <v>1510.14</v>
      </c>
      <c r="BL6" s="36">
        <f t="shared" si="7"/>
        <v>1595.62</v>
      </c>
      <c r="BM6" s="36">
        <f t="shared" si="7"/>
        <v>1302.33</v>
      </c>
      <c r="BN6" s="36">
        <f t="shared" si="7"/>
        <v>1274.21</v>
      </c>
      <c r="BO6" s="35" t="str">
        <f>IF(BO7="","",IF(BO7="-","【-】","【"&amp;SUBSTITUTE(TEXT(BO7,"#,##0.00"),"-","△")&amp;"】"))</f>
        <v>【1,074.14】</v>
      </c>
      <c r="BP6" s="36">
        <f>IF(BP7="",NA(),BP7)</f>
        <v>127.65</v>
      </c>
      <c r="BQ6" s="36">
        <f t="shared" ref="BQ6:BY6" si="8">IF(BQ7="",NA(),BQ7)</f>
        <v>130.91999999999999</v>
      </c>
      <c r="BR6" s="36">
        <f t="shared" si="8"/>
        <v>180.88</v>
      </c>
      <c r="BS6" s="36">
        <f t="shared" si="8"/>
        <v>166.98</v>
      </c>
      <c r="BT6" s="36">
        <f t="shared" si="8"/>
        <v>127.84</v>
      </c>
      <c r="BU6" s="36">
        <f t="shared" si="8"/>
        <v>24.39</v>
      </c>
      <c r="BV6" s="36">
        <f t="shared" si="8"/>
        <v>22.67</v>
      </c>
      <c r="BW6" s="36">
        <f t="shared" si="8"/>
        <v>37.92</v>
      </c>
      <c r="BX6" s="36">
        <f t="shared" si="8"/>
        <v>40.89</v>
      </c>
      <c r="BY6" s="36">
        <f t="shared" si="8"/>
        <v>41.25</v>
      </c>
      <c r="BZ6" s="35" t="str">
        <f>IF(BZ7="","",IF(BZ7="-","【-】","【"&amp;SUBSTITUTE(TEXT(BZ7,"#,##0.00"),"-","△")&amp;"】"))</f>
        <v>【54.36】</v>
      </c>
      <c r="CA6" s="36">
        <f>IF(CA7="",NA(),CA7)</f>
        <v>65.739999999999995</v>
      </c>
      <c r="CB6" s="36">
        <f t="shared" ref="CB6:CJ6" si="9">IF(CB7="",NA(),CB7)</f>
        <v>59.37</v>
      </c>
      <c r="CC6" s="36">
        <f t="shared" si="9"/>
        <v>40.909999999999997</v>
      </c>
      <c r="CD6" s="36">
        <f t="shared" si="9"/>
        <v>52.33</v>
      </c>
      <c r="CE6" s="36">
        <f t="shared" si="9"/>
        <v>62.46</v>
      </c>
      <c r="CF6" s="36">
        <f t="shared" si="9"/>
        <v>734.18</v>
      </c>
      <c r="CG6" s="36">
        <f t="shared" si="9"/>
        <v>789.62</v>
      </c>
      <c r="CH6" s="36">
        <f t="shared" si="9"/>
        <v>423.18</v>
      </c>
      <c r="CI6" s="36">
        <f t="shared" si="9"/>
        <v>383.2</v>
      </c>
      <c r="CJ6" s="36">
        <f t="shared" si="9"/>
        <v>383.25</v>
      </c>
      <c r="CK6" s="35" t="str">
        <f>IF(CK7="","",IF(CK7="-","【-】","【"&amp;SUBSTITUTE(TEXT(CK7,"#,##0.00"),"-","△")&amp;"】"))</f>
        <v>【296.40】</v>
      </c>
      <c r="CL6" s="36">
        <f>IF(CL7="",NA(),CL7)</f>
        <v>58.39</v>
      </c>
      <c r="CM6" s="36">
        <f t="shared" ref="CM6:CU6" si="10">IF(CM7="",NA(),CM7)</f>
        <v>44.6</v>
      </c>
      <c r="CN6" s="36">
        <f t="shared" si="10"/>
        <v>43.3</v>
      </c>
      <c r="CO6" s="36">
        <f t="shared" si="10"/>
        <v>42.67</v>
      </c>
      <c r="CP6" s="36">
        <f t="shared" si="10"/>
        <v>70.510000000000005</v>
      </c>
      <c r="CQ6" s="36">
        <f t="shared" si="10"/>
        <v>48.36</v>
      </c>
      <c r="CR6" s="36">
        <f t="shared" si="10"/>
        <v>48.7</v>
      </c>
      <c r="CS6" s="36">
        <f t="shared" si="10"/>
        <v>46.9</v>
      </c>
      <c r="CT6" s="36">
        <f t="shared" si="10"/>
        <v>47.95</v>
      </c>
      <c r="CU6" s="36">
        <f t="shared" si="10"/>
        <v>48.26</v>
      </c>
      <c r="CV6" s="35" t="str">
        <f>IF(CV7="","",IF(CV7="-","【-】","【"&amp;SUBSTITUTE(TEXT(CV7,"#,##0.00"),"-","△")&amp;"】"))</f>
        <v>【55.95】</v>
      </c>
      <c r="CW6" s="36">
        <f>IF(CW7="",NA(),CW7)</f>
        <v>56.68</v>
      </c>
      <c r="CX6" s="36">
        <f t="shared" ref="CX6:DF6" si="11">IF(CX7="",NA(),CX7)</f>
        <v>74.400000000000006</v>
      </c>
      <c r="CY6" s="36">
        <f t="shared" si="11"/>
        <v>75.989999999999995</v>
      </c>
      <c r="CZ6" s="36">
        <f t="shared" si="11"/>
        <v>72.22</v>
      </c>
      <c r="DA6" s="36">
        <f t="shared" si="11"/>
        <v>42.4</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104264</v>
      </c>
      <c r="D7" s="38">
        <v>47</v>
      </c>
      <c r="E7" s="38">
        <v>1</v>
      </c>
      <c r="F7" s="38">
        <v>0</v>
      </c>
      <c r="G7" s="38">
        <v>0</v>
      </c>
      <c r="H7" s="38" t="s">
        <v>95</v>
      </c>
      <c r="I7" s="38" t="s">
        <v>96</v>
      </c>
      <c r="J7" s="38" t="s">
        <v>97</v>
      </c>
      <c r="K7" s="38" t="s">
        <v>98</v>
      </c>
      <c r="L7" s="38" t="s">
        <v>99</v>
      </c>
      <c r="M7" s="38" t="s">
        <v>100</v>
      </c>
      <c r="N7" s="39" t="s">
        <v>101</v>
      </c>
      <c r="O7" s="39" t="s">
        <v>102</v>
      </c>
      <c r="P7" s="39">
        <v>8.5299999999999994</v>
      </c>
      <c r="Q7" s="39">
        <v>1166</v>
      </c>
      <c r="R7" s="39">
        <v>6419</v>
      </c>
      <c r="S7" s="39">
        <v>49.75</v>
      </c>
      <c r="T7" s="39">
        <v>129.03</v>
      </c>
      <c r="U7" s="39">
        <v>544</v>
      </c>
      <c r="V7" s="39">
        <v>1.8</v>
      </c>
      <c r="W7" s="39">
        <v>302.22000000000003</v>
      </c>
      <c r="X7" s="39">
        <v>127.7</v>
      </c>
      <c r="Y7" s="39">
        <v>130.97999999999999</v>
      </c>
      <c r="Z7" s="39">
        <v>181.27</v>
      </c>
      <c r="AA7" s="39">
        <v>169.32</v>
      </c>
      <c r="AB7" s="39">
        <v>133.30000000000001</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1486.62</v>
      </c>
      <c r="BK7" s="39">
        <v>1510.14</v>
      </c>
      <c r="BL7" s="39">
        <v>1595.62</v>
      </c>
      <c r="BM7" s="39">
        <v>1302.33</v>
      </c>
      <c r="BN7" s="39">
        <v>1274.21</v>
      </c>
      <c r="BO7" s="39">
        <v>1074.1400000000001</v>
      </c>
      <c r="BP7" s="39">
        <v>127.65</v>
      </c>
      <c r="BQ7" s="39">
        <v>130.91999999999999</v>
      </c>
      <c r="BR7" s="39">
        <v>180.88</v>
      </c>
      <c r="BS7" s="39">
        <v>166.98</v>
      </c>
      <c r="BT7" s="39">
        <v>127.84</v>
      </c>
      <c r="BU7" s="39">
        <v>24.39</v>
      </c>
      <c r="BV7" s="39">
        <v>22.67</v>
      </c>
      <c r="BW7" s="39">
        <v>37.92</v>
      </c>
      <c r="BX7" s="39">
        <v>40.89</v>
      </c>
      <c r="BY7" s="39">
        <v>41.25</v>
      </c>
      <c r="BZ7" s="39">
        <v>54.36</v>
      </c>
      <c r="CA7" s="39">
        <v>65.739999999999995</v>
      </c>
      <c r="CB7" s="39">
        <v>59.37</v>
      </c>
      <c r="CC7" s="39">
        <v>40.909999999999997</v>
      </c>
      <c r="CD7" s="39">
        <v>52.33</v>
      </c>
      <c r="CE7" s="39">
        <v>62.46</v>
      </c>
      <c r="CF7" s="39">
        <v>734.18</v>
      </c>
      <c r="CG7" s="39">
        <v>789.62</v>
      </c>
      <c r="CH7" s="39">
        <v>423.18</v>
      </c>
      <c r="CI7" s="39">
        <v>383.2</v>
      </c>
      <c r="CJ7" s="39">
        <v>383.25</v>
      </c>
      <c r="CK7" s="39">
        <v>296.39999999999998</v>
      </c>
      <c r="CL7" s="39">
        <v>58.39</v>
      </c>
      <c r="CM7" s="39">
        <v>44.6</v>
      </c>
      <c r="CN7" s="39">
        <v>43.3</v>
      </c>
      <c r="CO7" s="39">
        <v>42.67</v>
      </c>
      <c r="CP7" s="39">
        <v>70.510000000000005</v>
      </c>
      <c r="CQ7" s="39">
        <v>48.36</v>
      </c>
      <c r="CR7" s="39">
        <v>48.7</v>
      </c>
      <c r="CS7" s="39">
        <v>46.9</v>
      </c>
      <c r="CT7" s="39">
        <v>47.95</v>
      </c>
      <c r="CU7" s="39">
        <v>48.26</v>
      </c>
      <c r="CV7" s="39">
        <v>55.95</v>
      </c>
      <c r="CW7" s="39">
        <v>56.68</v>
      </c>
      <c r="CX7" s="39">
        <v>74.400000000000006</v>
      </c>
      <c r="CY7" s="39">
        <v>75.989999999999995</v>
      </c>
      <c r="CZ7" s="39">
        <v>72.22</v>
      </c>
      <c r="DA7" s="39">
        <v>42.4</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2019-12-05T04:36:15Z</dcterms:created>
  <dcterms:modified xsi:type="dcterms:W3CDTF">2020-02-04T08:16:26Z</dcterms:modified>
  <cp:category/>
</cp:coreProperties>
</file>