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6 片品村△\"/>
    </mc:Choice>
  </mc:AlternateContent>
  <workbookProtection workbookAlgorithmName="SHA-512" workbookHashValue="cFUW6Ak9o4yL5El+NNhih3vwcuMDgcACrnxiT3FuiQvEFGpUR7BwWL2QbHtTcehnqrffFkd1DrRPT/OxDxIvHQ==" workbookSaltValue="69JemMSDh+aUYe3hj7vdw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<sst xmlns="http://schemas.openxmlformats.org/spreadsheetml/2006/main" count="225" uniqueCount="112">
  <si>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</si>
  <si>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</si>
  <si>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</si>
  <si>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</si>
  <si>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</si>
  <si>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</si>
  <si>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</si>
  <si>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</si>
  <si>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</si>
  <si>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</si>
  <si>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</si>
  <si>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</si>
  <si>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</si>
  <si>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</si>
  <si>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</si>
  <si>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</si>
  <si>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</si>
  <si>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</si>
  <si>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</si>
  <si>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</si>
  <si>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</si>
  <si>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</si>
  <si>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</si>
  <si>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</si>
  <si>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</si>
  <si>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</si>
  <si>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</si>
  <si>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</si>
  <si>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</si>
  <si>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</si>
  <si>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</si>
  <si>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</si>
  <si>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</si>
  <si>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</si>
  <si>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</si>
  <si>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</si>
  <si>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</si>
  <si>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</si>
  <si>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</si>
  <si>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</si>
  <si>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</si>
  <si>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</si>
  <si>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</si>
  <si>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</si>
  <si>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</si>
  <si>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</si>
  <si>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</si>
  <si>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</si>
  <si>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</si>
  <si>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</si>
  <si>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</si>
  <si>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</si>
  <si>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</si>
  <si>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</si>
  <si>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</si>
  <si>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</si>
  <si>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</si>
  <si>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</si>
  <si>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</si>
  <si>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</si>
  <si>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</si>
  <si>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</si>
  <si>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</si>
  <si>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</si>
  <si>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</si>
  <si>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</si>
  <si>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</si>
  <si>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</si>
  <si>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</si>
  <si>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</si>
  <si>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</si>
  <si>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</si>
  <si>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</si>
  <si>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</si>
  <si>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</si>
  <si>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</si>
  <si>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</si>
  <si>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</si>
  <si>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</si>
  <si>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</si>
  <si>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</si>
  <si>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</si>
  <si>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</si>
  <si>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</si>
  <si>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</si>
  <si>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</si>
  <si>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</si>
  <si>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</si>
  <si>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</si>
  <si>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</si>
  <si>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</si>
  <si>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</si>
  <si>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</si>
  <si>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</si>
  <si>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</si>
  <si>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</si>
  <si>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</si>
  <si>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</si>
  <si>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</si>
  <si>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</si>
  <si>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</si>
  <si>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</si>
  <si>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</si>
  <si>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</si>
  <si>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</si>
  <si>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</si>
  <si>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</si>
  <si>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</si>
  <si>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</si>
  <si>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これから老朽化を迎える施設や管路の計画的な更新が必要であり課題である。</t>
    <rPh sb="1" eb="2">
      <t>カン</t>
    </rPh>
    <rPh sb="2" eb="3">
      <t>ロ</t>
    </rPh>
    <rPh sb="3" eb="5">
      <t>コウシン</t>
    </rPh>
    <rPh sb="5" eb="6">
      <t>リツ</t>
    </rPh>
    <rPh sb="11" eb="14">
      <t>ロウキュウカ</t>
    </rPh>
    <rPh sb="15" eb="16">
      <t>ムカ</t>
    </rPh>
    <rPh sb="18" eb="20">
      <t>シセツ</t>
    </rPh>
    <rPh sb="21" eb="22">
      <t>カン</t>
    </rPh>
    <rPh sb="22" eb="23">
      <t>ロ</t>
    </rPh>
    <rPh sb="24" eb="27">
      <t>ケイカクテキ</t>
    </rPh>
    <rPh sb="28" eb="30">
      <t>コウシン</t>
    </rPh>
    <rPh sb="31" eb="33">
      <t>ヒツヨウ</t>
    </rPh>
    <rPh sb="36" eb="38">
      <t>カダイ</t>
    </rPh>
    <phoneticPr fontId="16"/>
  </si>
  <si>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
比率は小さく安全性は高いと判断されます。また残高も年々減少している。
⑤料金回収率
回収率が１００％を越えている事から、給水に係る
費用は水道料金収入で賄われていると言える。また
料金水準もほぼ適切と言える。
⑥給水原価
料金収入対象となる１立方メートル当たりの給水費用は昨年度より多少下がり継続的にも、安定しており効率性も良いと言える。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1" eb="113">
      <t>ヒリツ</t>
    </rPh>
    <rPh sb="114" eb="115">
      <t>チイ</t>
    </rPh>
    <rPh sb="117" eb="120">
      <t>アンゼンセイ</t>
    </rPh>
    <rPh sb="121" eb="122">
      <t>タカ</t>
    </rPh>
    <rPh sb="124" eb="126">
      <t>ハンダン</t>
    </rPh>
    <rPh sb="133" eb="135">
      <t>ザンダカ</t>
    </rPh>
    <rPh sb="136" eb="138">
      <t>ネンネン</t>
    </rPh>
    <rPh sb="138" eb="140">
      <t>ゲンショウ</t>
    </rPh>
    <rPh sb="147" eb="149">
      <t>リョウキン</t>
    </rPh>
    <rPh sb="149" eb="152">
      <t>カイシュウリツ</t>
    </rPh>
    <rPh sb="153" eb="156">
      <t>カイシュウリツ</t>
    </rPh>
    <rPh sb="162" eb="163">
      <t>コ</t>
    </rPh>
    <rPh sb="167" eb="168">
      <t>コト</t>
    </rPh>
    <rPh sb="171" eb="173">
      <t>キュウスイ</t>
    </rPh>
    <rPh sb="174" eb="175">
      <t>カカ</t>
    </rPh>
    <rPh sb="177" eb="179">
      <t>ヒヨウ</t>
    </rPh>
    <rPh sb="180" eb="182">
      <t>スイドウ</t>
    </rPh>
    <rPh sb="182" eb="184">
      <t>リョウキン</t>
    </rPh>
    <rPh sb="184" eb="186">
      <t>シュウニュウ</t>
    </rPh>
    <rPh sb="187" eb="188">
      <t>マカナ</t>
    </rPh>
    <rPh sb="194" eb="195">
      <t>イ</t>
    </rPh>
    <rPh sb="201" eb="203">
      <t>リョウキン</t>
    </rPh>
    <rPh sb="203" eb="205">
      <t>スイジュン</t>
    </rPh>
    <rPh sb="208" eb="210">
      <t>テキセツ</t>
    </rPh>
    <rPh sb="211" eb="212">
      <t>イ</t>
    </rPh>
    <rPh sb="217" eb="219">
      <t>キュウスイ</t>
    </rPh>
    <rPh sb="219" eb="221">
      <t>ゲンカ</t>
    </rPh>
    <rPh sb="222" eb="224">
      <t>リョウキン</t>
    </rPh>
    <rPh sb="224" eb="226">
      <t>シュウニュウ</t>
    </rPh>
    <rPh sb="226" eb="228">
      <t>タイショウ</t>
    </rPh>
    <rPh sb="232" eb="234">
      <t>リッポウ</t>
    </rPh>
    <rPh sb="238" eb="239">
      <t>ア</t>
    </rPh>
    <rPh sb="242" eb="244">
      <t>キュウスイ</t>
    </rPh>
    <rPh sb="244" eb="246">
      <t>ヒヨウ</t>
    </rPh>
    <rPh sb="247" eb="250">
      <t>サクネンド</t>
    </rPh>
    <rPh sb="252" eb="254">
      <t>タショウ</t>
    </rPh>
    <rPh sb="254" eb="255">
      <t>サ</t>
    </rPh>
    <rPh sb="257" eb="260">
      <t>ケイゾクテキ</t>
    </rPh>
    <rPh sb="263" eb="265">
      <t>アンテイ</t>
    </rPh>
    <rPh sb="269" eb="272">
      <t>コウリツセイ</t>
    </rPh>
    <rPh sb="273" eb="274">
      <t>ヨ</t>
    </rPh>
    <rPh sb="276" eb="277">
      <t>イ</t>
    </rPh>
    <rPh sb="282" eb="284">
      <t>シセツ</t>
    </rPh>
    <rPh sb="284" eb="286">
      <t>リヨウ</t>
    </rPh>
    <rPh sb="286" eb="287">
      <t>リツ</t>
    </rPh>
    <rPh sb="288" eb="290">
      <t>イッパン</t>
    </rPh>
    <rPh sb="290" eb="291">
      <t>テキ</t>
    </rPh>
    <rPh sb="292" eb="294">
      <t>スウチ</t>
    </rPh>
    <rPh sb="295" eb="296">
      <t>タカ</t>
    </rPh>
    <rPh sb="297" eb="298">
      <t>ホウ</t>
    </rPh>
    <rPh sb="299" eb="300">
      <t>ノゾ</t>
    </rPh>
    <rPh sb="304" eb="305">
      <t>イ</t>
    </rPh>
    <rPh sb="309" eb="311">
      <t>レイネン</t>
    </rPh>
    <rPh sb="311" eb="312">
      <t>ヒク</t>
    </rPh>
    <rPh sb="313" eb="315">
      <t>スウチ</t>
    </rPh>
    <rPh sb="319" eb="321">
      <t>ジンコウ</t>
    </rPh>
    <rPh sb="321" eb="323">
      <t>ゲンショウ</t>
    </rPh>
    <rPh sb="324" eb="326">
      <t>キセツ</t>
    </rPh>
    <rPh sb="329" eb="331">
      <t>ジュヨウ</t>
    </rPh>
    <rPh sb="336" eb="338">
      <t>シセツ</t>
    </rPh>
    <rPh sb="338" eb="340">
      <t>キボ</t>
    </rPh>
    <rPh sb="340" eb="341">
      <t>トウ</t>
    </rPh>
    <rPh sb="342" eb="344">
      <t>ミナオ</t>
    </rPh>
    <rPh sb="345" eb="348">
      <t>コウリツテキ</t>
    </rPh>
    <rPh sb="349" eb="351">
      <t>シセツ</t>
    </rPh>
    <rPh sb="351" eb="353">
      <t>ウンヨウ</t>
    </rPh>
    <rPh sb="354" eb="355">
      <t>ハカ</t>
    </rPh>
    <rPh sb="357" eb="358">
      <t>イ</t>
    </rPh>
    <rPh sb="359" eb="361">
      <t>ヒツヨウ</t>
    </rPh>
    <phoneticPr fontId="16"/>
  </si>
  <si>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水道施設は、安心・安全な水道水を供給するための重要な施設です。老朽化による更新に向けて、施設全体の状況を整理し計画的に進めて行かなければならない。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14" eb="116">
      <t>コウシン</t>
    </rPh>
    <rPh sb="117" eb="118">
      <t>ム</t>
    </rPh>
    <rPh sb="121" eb="123">
      <t>シセツ</t>
    </rPh>
    <rPh sb="123" eb="125">
      <t>ゼンタイ</t>
    </rPh>
    <rPh sb="126" eb="128">
      <t>ジョウキョウ</t>
    </rPh>
    <rPh sb="129" eb="131">
      <t>セイリ</t>
    </rPh>
    <rPh sb="132" eb="135">
      <t>ケイカクテキ</t>
    </rPh>
    <rPh sb="136" eb="137">
      <t>スス</t>
    </rPh>
    <rPh sb="139" eb="140">
      <t>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</si>
</sst>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0.25</c:v>
                </c:pt>
                <c:pt idx="4" formatCode="#,##0.00;&quot;△&quot;#,##0.00;&quot;-&quot;">
                  <c:v>0.14000000000000001</c:v>
                </c:pt>
              </c:numCache>
            </c:numRef>
          </c:val>
          <c:extLst xmlns:c16r2="http://schemas.microsoft.com/office/drawing/2015/06/chart">
            <c:ext xmlns:c16="http://schemas.microsoft.com/office/drawing/2014/chart" uri="{C3380CC4-5D6E-409C-BE32-E72D297353CC}">
              <c16:uniqueId val="{00000000-EFCF-443E-A5AB-3D7D881231CF}"/>
            </c:ext>
          </c:extLst>
        </c:ser>
        <c:dLbls>
          <c:showLegendKey val="0"/>
          <c:showVal val="0"/>
          <c:showCatName val="0"/>
          <c:showSerName val="0"/>
          <c:showPercent val="0"/>
          <c:showBubbleSize val="0"/>
        </c:dLbls>
        <c:gapWidth val="150"/>
        <c:axId val="174268864"/>
        <c:axId val="17447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EFCF-443E-A5AB-3D7D881231CF}"/>
            </c:ext>
          </c:extLst>
        </c:ser>
        <c:dLbls>
          <c:showLegendKey val="0"/>
          <c:showVal val="0"/>
          <c:showCatName val="0"/>
          <c:showSerName val="0"/>
          <c:showPercent val="0"/>
          <c:showBubbleSize val="0"/>
        </c:dLbls>
        <c:marker val="1"/>
        <c:smooth val="0"/>
        <c:axId val="174268864"/>
        <c:axId val="174472168"/>
      </c:lineChart>
      <c:dateAx>
        <c:axId val="174268864"/>
        <c:scaling>
          <c:orientation val="minMax"/>
        </c:scaling>
        <c:delete val="1"/>
        <c:axPos val="b"/>
        <c:numFmt formatCode="ge" sourceLinked="1"/>
        <c:majorTickMark val="none"/>
        <c:minorTickMark val="none"/>
        <c:tickLblPos val="none"/>
        <c:crossAx val="174472168"/>
        <c:crosses val="autoZero"/>
        <c:auto val="1"/>
        <c:lblOffset val="100"/>
        <c:baseTimeUnit val="years"/>
      </c:dateAx>
      <c:valAx>
        <c:axId val="17447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139.08000000000001</c:v>
                </c:pt>
                <c:pt idx="1">
                  <c:v>135.79</c:v>
                </c:pt>
                <c:pt idx="2">
                  <c:v>134.33000000000001</c:v>
                </c:pt>
                <c:pt idx="3">
                  <c:v>149.59</c:v>
                </c:pt>
                <c:pt idx="4">
                  <c:v>160.08000000000001</c:v>
                </c:pt>
              </c:numCache>
            </c:numRef>
          </c:val>
          <c:extLst xmlns:c16r2="http://schemas.microsoft.com/office/drawing/2015/06/chart">
            <c:ext xmlns:c16="http://schemas.microsoft.com/office/drawing/2014/chart" uri="{C3380CC4-5D6E-409C-BE32-E72D297353CC}">
              <c16:uniqueId val="{00000000-55B4-4759-B1AF-3387E76CDE4E}"/>
            </c:ext>
          </c:extLst>
        </c:ser>
        <c:dLbls>
          <c:showLegendKey val="0"/>
          <c:showVal val="0"/>
          <c:showCatName val="0"/>
          <c:showSerName val="0"/>
          <c:showPercent val="0"/>
          <c:showBubbleSize val="0"/>
        </c:dLbls>
        <c:gapWidth val="150"/>
        <c:axId val="174260512"/>
        <c:axId val="1741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55B4-4759-B1AF-3387E76CDE4E}"/>
            </c:ext>
          </c:extLst>
        </c:ser>
        <c:dLbls>
          <c:showLegendKey val="0"/>
          <c:showVal val="0"/>
          <c:showCatName val="0"/>
          <c:showSerName val="0"/>
          <c:showPercent val="0"/>
          <c:showBubbleSize val="0"/>
        </c:dLbls>
        <c:marker val="1"/>
        <c:smooth val="0"/>
        <c:axId val="174260512"/>
        <c:axId val="174164176"/>
      </c:lineChart>
      <c:dateAx>
        <c:axId val="174260512"/>
        <c:scaling>
          <c:orientation val="minMax"/>
        </c:scaling>
        <c:delete val="1"/>
        <c:axPos val="b"/>
        <c:numFmt formatCode="ge" sourceLinked="1"/>
        <c:majorTickMark val="none"/>
        <c:minorTickMark val="none"/>
        <c:tickLblPos val="none"/>
        <c:crossAx val="174164176"/>
        <c:crosses val="autoZero"/>
        <c:auto val="1"/>
        <c:lblOffset val="100"/>
        <c:baseTimeUnit val="years"/>
      </c:dateAx>
      <c:valAx>
        <c:axId val="1741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40-4ADC-9633-CF20139BC94F}"/>
            </c:ext>
          </c:extLst>
        </c:ser>
        <c:dLbls>
          <c:showLegendKey val="0"/>
          <c:showVal val="0"/>
          <c:showCatName val="0"/>
          <c:showSerName val="0"/>
          <c:showPercent val="0"/>
          <c:showBubbleSize val="0"/>
        </c:dLbls>
        <c:gapWidth val="150"/>
        <c:axId val="174787928"/>
        <c:axId val="1740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40-4ADC-9633-CF20139BC94F}"/>
            </c:ext>
          </c:extLst>
        </c:ser>
        <c:dLbls>
          <c:showLegendKey val="0"/>
          <c:showVal val="0"/>
          <c:showCatName val="0"/>
          <c:showSerName val="0"/>
          <c:showPercent val="0"/>
          <c:showBubbleSize val="0"/>
        </c:dLbls>
        <c:marker val="1"/>
        <c:smooth val="0"/>
        <c:axId val="174787928"/>
        <c:axId val="174076192"/>
      </c:lineChart>
      <c:dateAx>
        <c:axId val="174787928"/>
        <c:scaling>
          <c:orientation val="minMax"/>
        </c:scaling>
        <c:delete val="1"/>
        <c:axPos val="b"/>
        <c:numFmt formatCode="ge" sourceLinked="1"/>
        <c:majorTickMark val="none"/>
        <c:minorTickMark val="none"/>
        <c:tickLblPos val="none"/>
        <c:crossAx val="174076192"/>
        <c:crosses val="autoZero"/>
        <c:auto val="1"/>
        <c:lblOffset val="100"/>
        <c:baseTimeUnit val="years"/>
      </c:dateAx>
      <c:valAx>
        <c:axId val="1740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45-4103-B829-58B3EACDB00C}"/>
            </c:ext>
          </c:extLst>
        </c:ser>
        <c:dLbls>
          <c:showLegendKey val="0"/>
          <c:showVal val="0"/>
          <c:showCatName val="0"/>
          <c:showSerName val="0"/>
          <c:showPercent val="0"/>
          <c:showBubbleSize val="0"/>
        </c:dLbls>
        <c:gapWidth val="150"/>
        <c:axId val="173331992"/>
        <c:axId val="17333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45-4103-B829-58B3EACDB00C}"/>
            </c:ext>
          </c:extLst>
        </c:ser>
        <c:dLbls>
          <c:showLegendKey val="0"/>
          <c:showVal val="0"/>
          <c:showCatName val="0"/>
          <c:showSerName val="0"/>
          <c:showPercent val="0"/>
          <c:showBubbleSize val="0"/>
        </c:dLbls>
        <c:marker val="1"/>
        <c:smooth val="0"/>
        <c:axId val="173331992"/>
        <c:axId val="173331600"/>
      </c:lineChart>
      <c:dateAx>
        <c:axId val="173331992"/>
        <c:scaling>
          <c:orientation val="minMax"/>
        </c:scaling>
        <c:delete val="1"/>
        <c:axPos val="b"/>
        <c:numFmt formatCode="ge" sourceLinked="1"/>
        <c:majorTickMark val="none"/>
        <c:minorTickMark val="none"/>
        <c:tickLblPos val="none"/>
        <c:crossAx val="173331600"/>
        <c:crosses val="autoZero"/>
        <c:auto val="1"/>
        <c:lblOffset val="100"/>
        <c:baseTimeUnit val="years"/>
      </c:dateAx>
      <c:valAx>
        <c:axId val="17333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3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F2-4F53-A870-9B7A56A278DA}"/>
            </c:ext>
          </c:extLst>
        </c:ser>
        <c:dLbls>
          <c:showLegendKey val="0"/>
          <c:showVal val="0"/>
          <c:showCatName val="0"/>
          <c:showSerName val="0"/>
          <c:showPercent val="0"/>
          <c:showBubbleSize val="0"/>
        </c:dLbls>
        <c:gapWidth val="150"/>
        <c:axId val="174855336"/>
        <c:axId val="1748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F2-4F53-A870-9B7A56A278DA}"/>
            </c:ext>
          </c:extLst>
        </c:ser>
        <c:dLbls>
          <c:showLegendKey val="0"/>
          <c:showVal val="0"/>
          <c:showCatName val="0"/>
          <c:showSerName val="0"/>
          <c:showPercent val="0"/>
          <c:showBubbleSize val="0"/>
        </c:dLbls>
        <c:marker val="1"/>
        <c:smooth val="0"/>
        <c:axId val="174855336"/>
        <c:axId val="174855728"/>
      </c:lineChart>
      <c:dateAx>
        <c:axId val="174855336"/>
        <c:scaling>
          <c:orientation val="minMax"/>
        </c:scaling>
        <c:delete val="1"/>
        <c:axPos val="b"/>
        <c:numFmt formatCode="ge" sourceLinked="1"/>
        <c:majorTickMark val="none"/>
        <c:minorTickMark val="none"/>
        <c:tickLblPos val="none"/>
        <c:crossAx val="174855728"/>
        <c:crosses val="autoZero"/>
        <c:auto val="1"/>
        <c:lblOffset val="100"/>
        <c:baseTimeUnit val="years"/>
      </c:dateAx>
      <c:valAx>
        <c:axId val="1748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FF-4062-B087-C6CFA7085710}"/>
            </c:ext>
          </c:extLst>
        </c:ser>
        <c:dLbls>
          <c:showLegendKey val="0"/>
          <c:showVal val="0"/>
          <c:showCatName val="0"/>
          <c:showSerName val="0"/>
          <c:showPercent val="0"/>
          <c:showBubbleSize val="0"/>
        </c:dLbls>
        <c:gapWidth val="150"/>
        <c:axId val="174856904"/>
        <c:axId val="17485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FF-4062-B087-C6CFA7085710}"/>
            </c:ext>
          </c:extLst>
        </c:ser>
        <c:dLbls>
          <c:showLegendKey val="0"/>
          <c:showVal val="0"/>
          <c:showCatName val="0"/>
          <c:showSerName val="0"/>
          <c:showPercent val="0"/>
          <c:showBubbleSize val="0"/>
        </c:dLbls>
        <c:marker val="1"/>
        <c:smooth val="0"/>
        <c:axId val="174856904"/>
        <c:axId val="174857296"/>
      </c:lineChart>
      <c:dateAx>
        <c:axId val="174856904"/>
        <c:scaling>
          <c:orientation val="minMax"/>
        </c:scaling>
        <c:delete val="1"/>
        <c:axPos val="b"/>
        <c:numFmt formatCode="ge" sourceLinked="1"/>
        <c:majorTickMark val="none"/>
        <c:minorTickMark val="none"/>
        <c:tickLblPos val="none"/>
        <c:crossAx val="174857296"/>
        <c:crosses val="autoZero"/>
        <c:auto val="1"/>
        <c:lblOffset val="100"/>
        <c:baseTimeUnit val="years"/>
      </c:dateAx>
      <c:valAx>
        <c:axId val="17485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286.57</c:v>
                </c:pt>
                <c:pt idx="1">
                  <c:v>269.85000000000002</c:v>
                </c:pt>
                <c:pt idx="2">
                  <c:v>234.81</c:v>
                </c:pt>
                <c:pt idx="3">
                  <c:v>222.38</c:v>
                </c:pt>
                <c:pt idx="4">
                  <c:v>205.53</c:v>
                </c:pt>
              </c:numCache>
            </c:numRef>
          </c:val>
          <c:extLst xmlns:c16r2="http://schemas.microsoft.com/office/drawing/2015/06/chart">
            <c:ext xmlns:c16="http://schemas.microsoft.com/office/drawing/2014/chart" uri="{C3380CC4-5D6E-409C-BE32-E72D297353CC}">
              <c16:uniqueId val="{00000000-B70B-4BDA-973F-65A89D52F459}"/>
            </c:ext>
          </c:extLst>
        </c:ser>
        <c:dLbls>
          <c:showLegendKey val="0"/>
          <c:showVal val="0"/>
          <c:showCatName val="0"/>
          <c:showSerName val="0"/>
          <c:showPercent val="0"/>
          <c:showBubbleSize val="0"/>
        </c:dLbls>
        <c:gapWidth val="150"/>
        <c:axId val="174858472"/>
        <c:axId val="17508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B70B-4BDA-973F-65A89D52F459}"/>
            </c:ext>
          </c:extLst>
        </c:ser>
        <c:dLbls>
          <c:showLegendKey val="0"/>
          <c:showVal val="0"/>
          <c:showCatName val="0"/>
          <c:showSerName val="0"/>
          <c:showPercent val="0"/>
          <c:showBubbleSize val="0"/>
        </c:dLbls>
        <c:marker val="1"/>
        <c:smooth val="0"/>
        <c:axId val="174858472"/>
        <c:axId val="175080304"/>
      </c:lineChart>
      <c:dateAx>
        <c:axId val="174858472"/>
        <c:scaling>
          <c:orientation val="minMax"/>
        </c:scaling>
        <c:delete val="1"/>
        <c:axPos val="b"/>
        <c:numFmt formatCode="ge" sourceLinked="1"/>
        <c:majorTickMark val="none"/>
        <c:minorTickMark val="none"/>
        <c:tickLblPos val="none"/>
        <c:crossAx val="175080304"/>
        <c:crosses val="autoZero"/>
        <c:auto val="1"/>
        <c:lblOffset val="100"/>
        <c:baseTimeUnit val="years"/>
      </c:dateAx>
      <c:valAx>
        <c:axId val="1750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130.13999999999999</c:v>
                </c:pt>
                <c:pt idx="1">
                  <c:v>127.74</c:v>
                </c:pt>
                <c:pt idx="2">
                  <c:v>127.29</c:v>
                </c:pt>
                <c:pt idx="3">
                  <c:v>119.02</c:v>
                </c:pt>
                <c:pt idx="4">
                  <c:v>128.26</c:v>
                </c:pt>
              </c:numCache>
            </c:numRef>
          </c:val>
          <c:extLst xmlns:c16r2="http://schemas.microsoft.com/office/drawing/2015/06/chart">
            <c:ext xmlns:c16="http://schemas.microsoft.com/office/drawing/2014/chart" uri="{C3380CC4-5D6E-409C-BE32-E72D297353CC}">
              <c16:uniqueId val="{00000000-E1D6-4CF3-97A5-D195C4AEB765}"/>
            </c:ext>
          </c:extLst>
        </c:ser>
        <c:dLbls>
          <c:showLegendKey val="0"/>
          <c:showVal val="0"/>
          <c:showCatName val="0"/>
          <c:showSerName val="0"/>
          <c:showPercent val="0"/>
          <c:showBubbleSize val="0"/>
        </c:dLbls>
        <c:gapWidth val="150"/>
        <c:axId val="175081480"/>
        <c:axId val="1750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E1D6-4CF3-97A5-D195C4AEB765}"/>
            </c:ext>
          </c:extLst>
        </c:ser>
        <c:dLbls>
          <c:showLegendKey val="0"/>
          <c:showVal val="0"/>
          <c:showCatName val="0"/>
          <c:showSerName val="0"/>
          <c:showPercent val="0"/>
          <c:showBubbleSize val="0"/>
        </c:dLbls>
        <c:marker val="1"/>
        <c:smooth val="0"/>
        <c:axId val="175081480"/>
        <c:axId val="175081872"/>
      </c:lineChart>
      <c:dateAx>
        <c:axId val="175081480"/>
        <c:scaling>
          <c:orientation val="minMax"/>
        </c:scaling>
        <c:delete val="1"/>
        <c:axPos val="b"/>
        <c:numFmt formatCode="ge" sourceLinked="1"/>
        <c:majorTickMark val="none"/>
        <c:minorTickMark val="none"/>
        <c:tickLblPos val="none"/>
        <c:crossAx val="175081872"/>
        <c:crosses val="autoZero"/>
        <c:auto val="1"/>
        <c:lblOffset val="100"/>
        <c:baseTimeUnit val="years"/>
      </c:dateAx>
      <c:valAx>
        <c:axId val="17508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85.57</c:v>
                </c:pt>
                <c:pt idx="1">
                  <c:v>87.46</c:v>
                </c:pt>
                <c:pt idx="2">
                  <c:v>93.51</c:v>
                </c:pt>
                <c:pt idx="3">
                  <c:v>102.28</c:v>
                </c:pt>
                <c:pt idx="4">
                  <c:v>97.22</c:v>
                </c:pt>
              </c:numCache>
            </c:numRef>
          </c:val>
          <c:extLst xmlns:c16r2="http://schemas.microsoft.com/office/drawing/2015/06/chart">
            <c:ext xmlns:c16="http://schemas.microsoft.com/office/drawing/2014/chart" uri="{C3380CC4-5D6E-409C-BE32-E72D297353CC}">
              <c16:uniqueId val="{00000000-69CB-484E-9404-986924E5AA9E}"/>
            </c:ext>
          </c:extLst>
        </c:ser>
        <c:dLbls>
          <c:showLegendKey val="0"/>
          <c:showVal val="0"/>
          <c:showCatName val="0"/>
          <c:showSerName val="0"/>
          <c:showPercent val="0"/>
          <c:showBubbleSize val="0"/>
        </c:dLbls>
        <c:gapWidth val="150"/>
        <c:axId val="174854944"/>
        <c:axId val="17508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69CB-484E-9404-986924E5AA9E}"/>
            </c:ext>
          </c:extLst>
        </c:ser>
        <c:dLbls>
          <c:showLegendKey val="0"/>
          <c:showVal val="0"/>
          <c:showCatName val="0"/>
          <c:showSerName val="0"/>
          <c:showPercent val="0"/>
          <c:showBubbleSize val="0"/>
        </c:dLbls>
        <c:marker val="1"/>
        <c:smooth val="0"/>
        <c:axId val="174854944"/>
        <c:axId val="175083048"/>
      </c:lineChart>
      <c:dateAx>
        <c:axId val="174854944"/>
        <c:scaling>
          <c:orientation val="minMax"/>
        </c:scaling>
        <c:delete val="1"/>
        <c:axPos val="b"/>
        <c:numFmt formatCode="ge" sourceLinked="1"/>
        <c:majorTickMark val="none"/>
        <c:minorTickMark val="none"/>
        <c:tickLblPos val="none"/>
        <c:crossAx val="175083048"/>
        <c:crosses val="autoZero"/>
        <c:auto val="1"/>
        <c:lblOffset val="100"/>
        <c:baseTimeUnit val="years"/>
      </c:dateAx>
      <c:valAx>
        <c:axId val="17508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19.07</c:v>
                </c:pt>
                <c:pt idx="1">
                  <c:v>18.73</c:v>
                </c:pt>
                <c:pt idx="2">
                  <c:v>18.399999999999999</c:v>
                </c:pt>
                <c:pt idx="3">
                  <c:v>17.399999999999999</c:v>
                </c:pt>
                <c:pt idx="4">
                  <c:v>16.61</c:v>
                </c:pt>
              </c:numCache>
            </c:numRef>
          </c:val>
          <c:extLst xmlns:c16r2="http://schemas.microsoft.com/office/drawing/2015/06/chart">
            <c:ext xmlns:c16="http://schemas.microsoft.com/office/drawing/2014/chart" uri="{C3380CC4-5D6E-409C-BE32-E72D297353CC}">
              <c16:uniqueId val="{00000000-595A-45D7-A082-AE09C603F718}"/>
            </c:ext>
          </c:extLst>
        </c:ser>
        <c:dLbls>
          <c:showLegendKey val="0"/>
          <c:showVal val="0"/>
          <c:showCatName val="0"/>
          <c:showSerName val="0"/>
          <c:showPercent val="0"/>
          <c:showBubbleSize val="0"/>
        </c:dLbls>
        <c:gapWidth val="150"/>
        <c:axId val="175221520"/>
        <c:axId val="17522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595A-45D7-A082-AE09C603F718}"/>
            </c:ext>
          </c:extLst>
        </c:ser>
        <c:dLbls>
          <c:showLegendKey val="0"/>
          <c:showVal val="0"/>
          <c:showCatName val="0"/>
          <c:showSerName val="0"/>
          <c:showPercent val="0"/>
          <c:showBubbleSize val="0"/>
        </c:dLbls>
        <c:marker val="1"/>
        <c:smooth val="0"/>
        <c:axId val="175221520"/>
        <c:axId val="175221912"/>
      </c:lineChart>
      <c:dateAx>
        <c:axId val="175221520"/>
        <c:scaling>
          <c:orientation val="minMax"/>
        </c:scaling>
        <c:delete val="1"/>
        <c:axPos val="b"/>
        <c:numFmt formatCode="ge" sourceLinked="1"/>
        <c:majorTickMark val="none"/>
        <c:minorTickMark val="none"/>
        <c:tickLblPos val="none"/>
        <c:crossAx val="175221912"/>
        <c:crosses val="autoZero"/>
        <c:auto val="1"/>
        <c:lblOffset val="100"/>
        <c:baseTimeUnit val="years"/>
      </c:dateAx>
      <c:valAx>
        <c:axId val="1752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92.77</c:v>
                </c:pt>
                <c:pt idx="1">
                  <c:v>92.66</c:v>
                </c:pt>
                <c:pt idx="2">
                  <c:v>93.97</c:v>
                </c:pt>
                <c:pt idx="3">
                  <c:v>93.62</c:v>
                </c:pt>
                <c:pt idx="4">
                  <c:v>93.32</c:v>
                </c:pt>
              </c:numCache>
            </c:numRef>
          </c:val>
          <c:extLst xmlns:c16r2="http://schemas.microsoft.com/office/drawing/2015/06/chart">
            <c:ext xmlns:c16="http://schemas.microsoft.com/office/drawing/2014/chart" uri="{C3380CC4-5D6E-409C-BE32-E72D297353CC}">
              <c16:uniqueId val="{00000000-CD2E-4E19-97CD-C8597F43E8FF}"/>
            </c:ext>
          </c:extLst>
        </c:ser>
        <c:dLbls>
          <c:showLegendKey val="0"/>
          <c:showVal val="0"/>
          <c:showCatName val="0"/>
          <c:showSerName val="0"/>
          <c:showPercent val="0"/>
          <c:showBubbleSize val="0"/>
        </c:dLbls>
        <c:gapWidth val="150"/>
        <c:axId val="175223088"/>
        <c:axId val="1752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CD2E-4E19-97CD-C8597F43E8FF}"/>
            </c:ext>
          </c:extLst>
        </c:ser>
        <c:dLbls>
          <c:showLegendKey val="0"/>
          <c:showVal val="0"/>
          <c:showCatName val="0"/>
          <c:showSerName val="0"/>
          <c:showPercent val="0"/>
          <c:showBubbleSize val="0"/>
        </c:dLbls>
        <c:marker val="1"/>
        <c:smooth val="0"/>
        <c:axId val="175223088"/>
        <c:axId val="175223480"/>
      </c:lineChart>
      <c:dateAx>
        <c:axId val="175223088"/>
        <c:scaling>
          <c:orientation val="minMax"/>
        </c:scaling>
        <c:delete val="1"/>
        <c:axPos val="b"/>
        <c:numFmt formatCode="ge" sourceLinked="1"/>
        <c:majorTickMark val="none"/>
        <c:minorTickMark val="none"/>
        <c:tickLblPos val="none"/>
        <c:crossAx val="175223480"/>
        <c:crosses val="autoZero"/>
        <c:auto val="1"/>
        <c:lblOffset val="100"/>
        <c:baseTimeUnit val="years"/>
      </c:dateAx>
      <c:valAx>
        <c:axId val="1752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群馬県　片品村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4442</v>
      </c>
      <c r="AM8" s="66"/>
      <c r="AN8" s="66"/>
      <c r="AO8" s="66"/>
      <c r="AP8" s="66"/>
      <c r="AQ8" s="66"/>
      <c r="AR8" s="66"/>
      <c r="AS8" s="66"/>
      <c r="AT8" s="65">
        <f>データ!$S$6</f>
        <v>391.76</v>
      </c>
      <c r="AU8" s="65"/>
      <c r="AV8" s="65"/>
      <c r="AW8" s="65"/>
      <c r="AX8" s="65"/>
      <c r="AY8" s="65"/>
      <c r="AZ8" s="65"/>
      <c r="BA8" s="65"/>
      <c r="BB8" s="65">
        <f>データ!$T$6</f>
        <v>11.34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94.45</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4102</v>
      </c>
      <c r="AM10" s="66"/>
      <c r="AN10" s="66"/>
      <c r="AO10" s="66"/>
      <c r="AP10" s="66"/>
      <c r="AQ10" s="66"/>
      <c r="AR10" s="66"/>
      <c r="AS10" s="66"/>
      <c r="AT10" s="65">
        <f>データ!$V$6</f>
        <v>13.86</v>
      </c>
      <c r="AU10" s="65"/>
      <c r="AV10" s="65"/>
      <c r="AW10" s="65"/>
      <c r="AX10" s="65"/>
      <c r="AY10" s="65"/>
      <c r="AZ10" s="65"/>
      <c r="BA10" s="65"/>
      <c r="BB10" s="65">
        <f>データ!$W$6</f>
        <v>295.95999999999998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NcgJAHslh7f6LA7oeV1M0c3si7UBSODpsSRPbXtjHHd1JKQchixvRiFhVYPs/lRFC/agIGxiAma6MAAP5i12Hg==" saltValue="AnZFLdhSm3n9nMSI9Vn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2018</v>
      </c>
      <c r="C6" s="34">
        <f t="shared" ref="C6:W6" si="3">C7</f>
        <v>104434</v>
      </c>
      <c r="D6" s="34">
        <f t="shared" si="3"/>
        <v>47</v>
      </c>
      <c r="E6" s="34">
        <f t="shared" si="3"/>
        <v>1</v>
      </c>
      <c r="F6" s="34">
        <f t="shared" si="3"/>
        <v>0</v>
      </c>
      <c r="G6" s="34">
        <f t="shared" si="3"/>
        <v>0</v>
      </c>
      <c r="H6" s="34" t="str">
        <f t="shared" si="3"/>
        <v>群馬県　片品村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94.45</v>
      </c>
      <c r="Q6" s="35">
        <f t="shared" si="3"/>
        <v>2160</v>
      </c>
      <c r="R6" s="35">
        <f t="shared" si="3"/>
        <v>4442</v>
      </c>
      <c r="S6" s="35">
        <f t="shared" si="3"/>
        <v>391.76</v>
      </c>
      <c r="T6" s="35">
        <f t="shared" si="3"/>
        <v>11.34</v>
      </c>
      <c r="U6" s="35">
        <f t="shared" si="3"/>
        <v>4102</v>
      </c>
      <c r="V6" s="35">
        <f t="shared" si="3"/>
        <v>13.86</v>
      </c>
      <c r="W6" s="35">
        <f t="shared" si="3"/>
        <v>295.95999999999998</v>
      </c>
      <c r="X6" s="36">
        <f>IF(X7="",NA(),X7)</f>
        <v>139.08000000000001</v>
      </c>
      <c r="Y6" s="36">
        <f t="shared" ref="Y6:AG6" si="4">IF(Y7="",NA(),Y7)</f>
        <v>135.79</v>
      </c>
      <c r="Z6" s="36">
        <f t="shared" si="4"/>
        <v>134.33000000000001</v>
      </c>
      <c r="AA6" s="36">
        <f t="shared" si="4"/>
        <v>149.59</v>
      </c>
      <c r="AB6" s="36">
        <f t="shared" si="4"/>
        <v>160.08000000000001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286.57</v>
      </c>
      <c r="BF6" s="36">
        <f t="shared" ref="BF6:BN6" si="7">IF(BF7="",NA(),BF7)</f>
        <v>269.85000000000002</v>
      </c>
      <c r="BG6" s="36">
        <f t="shared" si="7"/>
        <v>234.81</v>
      </c>
      <c r="BH6" s="36">
        <f t="shared" si="7"/>
        <v>222.38</v>
      </c>
      <c r="BI6" s="36">
        <f t="shared" si="7"/>
        <v>205.53</v>
      </c>
      <c r="BJ6" s="36">
        <f t="shared" si="7"/>
        <v>1125.69</v>
      </c>
      <c r="BK6" s="36">
        <f t="shared" si="7"/>
        <v>1134.67</v>
      </c>
      <c r="BL6" s="36">
        <f t="shared" si="7"/>
        <v>1144.79</v>
      </c>
      <c r="BM6" s="36">
        <f t="shared" si="7"/>
        <v>1061.58</v>
      </c>
      <c r="BN6" s="36">
        <f t="shared" si="7"/>
        <v>1007.7</v>
      </c>
      <c r="BO6" s="35" t="str">
        <f>IF(BO7="","",IF(BO7="-","【-】","【"&amp;SUBSTITUTE(TEXT(BO7,"#,##0.00"),"-","△")&amp;"】"))</f>
        <v>【1,074.14】</v>
      </c>
      <c r="BP6" s="36">
        <f>IF(BP7="",NA(),BP7)</f>
        <v>130.13999999999999</v>
      </c>
      <c r="BQ6" s="36">
        <f t="shared" ref="BQ6:BY6" si="8">IF(BQ7="",NA(),BQ7)</f>
        <v>127.74</v>
      </c>
      <c r="BR6" s="36">
        <f t="shared" si="8"/>
        <v>127.29</v>
      </c>
      <c r="BS6" s="36">
        <f t="shared" si="8"/>
        <v>119.02</v>
      </c>
      <c r="BT6" s="36">
        <f t="shared" si="8"/>
        <v>128.26</v>
      </c>
      <c r="BU6" s="36">
        <f t="shared" si="8"/>
        <v>46.48</v>
      </c>
      <c r="BV6" s="36">
        <f t="shared" si="8"/>
        <v>40.6</v>
      </c>
      <c r="BW6" s="36">
        <f t="shared" si="8"/>
        <v>56.04</v>
      </c>
      <c r="BX6" s="36">
        <f t="shared" si="8"/>
        <v>58.52</v>
      </c>
      <c r="BY6" s="36">
        <f t="shared" si="8"/>
        <v>59.22</v>
      </c>
      <c r="BZ6" s="35" t="str">
        <f>IF(BZ7="","",IF(BZ7="-","【-】","【"&amp;SUBSTITUTE(TEXT(BZ7,"#,##0.00"),"-","△")&amp;"】"))</f>
        <v>【54.36】</v>
      </c>
      <c r="CA6" s="36">
        <f>IF(CA7="",NA(),CA7)</f>
        <v>85.57</v>
      </c>
      <c r="CB6" s="36">
        <f t="shared" ref="CB6:CJ6" si="9">IF(CB7="",NA(),CB7)</f>
        <v>87.46</v>
      </c>
      <c r="CC6" s="36">
        <f t="shared" si="9"/>
        <v>93.51</v>
      </c>
      <c r="CD6" s="36">
        <f t="shared" si="9"/>
        <v>102.28</v>
      </c>
      <c r="CE6" s="36">
        <f t="shared" si="9"/>
        <v>97.22</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19.07</v>
      </c>
      <c r="CM6" s="36">
        <f t="shared" ref="CM6:CU6" si="10">IF(CM7="",NA(),CM7)</f>
        <v>18.73</v>
      </c>
      <c r="CN6" s="36">
        <f t="shared" si="10"/>
        <v>18.399999999999999</v>
      </c>
      <c r="CO6" s="36">
        <f t="shared" si="10"/>
        <v>17.399999999999999</v>
      </c>
      <c r="CP6" s="36">
        <f t="shared" si="10"/>
        <v>16.61</v>
      </c>
      <c r="CQ6" s="36">
        <f t="shared" si="10"/>
        <v>57.43</v>
      </c>
      <c r="CR6" s="36">
        <f t="shared" si="10"/>
        <v>57.29</v>
      </c>
      <c r="CS6" s="36">
        <f t="shared" si="10"/>
        <v>55.9</v>
      </c>
      <c r="CT6" s="36">
        <f t="shared" si="10"/>
        <v>57.3</v>
      </c>
      <c r="CU6" s="36">
        <f t="shared" si="10"/>
        <v>56.76</v>
      </c>
      <c r="CV6" s="35" t="str">
        <f>IF(CV7="","",IF(CV7="-","【-】","【"&amp;SUBSTITUTE(TEXT(CV7,"#,##0.00"),"-","△")&amp;"】"))</f>
        <v>【55.95】</v>
      </c>
      <c r="CW6" s="36">
        <f>IF(CW7="",NA(),CW7)</f>
        <v>92.77</v>
      </c>
      <c r="CX6" s="36">
        <f t="shared" ref="CX6:DF6" si="11">IF(CX7="",NA(),CX7)</f>
        <v>92.66</v>
      </c>
      <c r="CY6" s="36">
        <f t="shared" si="11"/>
        <v>93.97</v>
      </c>
      <c r="CZ6" s="36">
        <f t="shared" si="11"/>
        <v>93.62</v>
      </c>
      <c r="DA6" s="36">
        <f t="shared" si="11"/>
        <v>93.32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0.25</v>
      </c>
      <c r="EH6" s="36">
        <f t="shared" si="14"/>
        <v>0.14000000000000001</v>
      </c>
      <c r="EI6" s="36">
        <f t="shared" si="14"/>
        <v>0.69</v>
      </c>
      <c r="EJ6" s="36">
        <f t="shared" si="14"/>
        <v>0.65</v>
      </c>
      <c r="EK6" s="36">
        <f t="shared" si="14"/>
        <v>0.53</v>
      </c>
      <c r="EL6" s="36">
        <f t="shared" si="14"/>
        <v>0.72</v>
      </c>
      <c r="EM6" s="36">
        <f t="shared" si="14"/>
        <v>0.53</v>
      </c>
      <c r="EN6" s="35" t="str">
        <f>IF(EN7="","",IF(EN7="-","【-】","【"&amp;SUBSTITUTE(TEXT(EN7,"#,##0.00"),"-","△")&amp;"】"))</f>
        <v>【0.54】</v>
      </c>
    </row>
    <row r="7" spans="1:144" s="37" customFormat="1">
      <c r="A7" s="29"/>
      <c r="B7" s="38">
        <v>2018</v>
      </c>
      <c r="C7" s="38">
        <v>104434</v>
      </c>
      <c r="D7" s="38">
        <v>47</v>
      </c>
      <c r="E7" s="38">
        <v>1</v>
      </c>
      <c r="F7" s="38">
        <v>0</v>
      </c>
      <c r="G7" s="38">
        <v>0</v>
      </c>
      <c r="H7" s="38" t="s">
        <v>96</v>
      </c>
      <c r="I7" s="38" t="s">
        <v>97</v>
      </c>
      <c r="J7" s="38" t="s">
        <v>98</v>
      </c>
      <c r="K7" s="38" t="s">
        <v>99</v>
      </c>
      <c r="L7" s="38" t="s">
        <v>100</v>
      </c>
      <c r="M7" s="38" t="s">
        <v>101</v>
      </c>
      <c r="N7" s="39" t="s">
        <v>102</v>
      </c>
      <c r="O7" s="39" t="s">
        <v>103</v>
      </c>
      <c r="P7" s="39">
        <v>94.45</v>
      </c>
      <c r="Q7" s="39">
        <v>2160</v>
      </c>
      <c r="R7" s="39">
        <v>4442</v>
      </c>
      <c r="S7" s="39">
        <v>391.76</v>
      </c>
      <c r="T7" s="39">
        <v>11.34</v>
      </c>
      <c r="U7" s="39">
        <v>4102</v>
      </c>
      <c r="V7" s="39">
        <v>13.86</v>
      </c>
      <c r="W7" s="39">
        <v>295.95999999999998</v>
      </c>
      <c r="X7" s="39">
        <v>139.08000000000001</v>
      </c>
      <c r="Y7" s="39">
        <v>135.79</v>
      </c>
      <c r="Z7" s="39">
        <v>134.33000000000001</v>
      </c>
      <c r="AA7" s="39">
        <v>149.59</v>
      </c>
      <c r="AB7" s="39">
        <v>160.08000000000001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286.57</v>
      </c>
      <c r="BF7" s="39">
        <v>269.85000000000002</v>
      </c>
      <c r="BG7" s="39">
        <v>234.81</v>
      </c>
      <c r="BH7" s="39">
        <v>222.38</v>
      </c>
      <c r="BI7" s="39">
        <v>205.53</v>
      </c>
      <c r="BJ7" s="39">
        <v>1125.69</v>
      </c>
      <c r="BK7" s="39">
        <v>1134.67</v>
      </c>
      <c r="BL7" s="39">
        <v>1144.79</v>
      </c>
      <c r="BM7" s="39">
        <v>1061.58</v>
      </c>
      <c r="BN7" s="39">
        <v>1007.7</v>
      </c>
      <c r="BO7" s="39">
        <v>1074.1400000000001</v>
      </c>
      <c r="BP7" s="39">
        <v>130.13999999999999</v>
      </c>
      <c r="BQ7" s="39">
        <v>127.74</v>
      </c>
      <c r="BR7" s="39">
        <v>127.29</v>
      </c>
      <c r="BS7" s="39">
        <v>119.02</v>
      </c>
      <c r="BT7" s="39">
        <v>128.26</v>
      </c>
      <c r="BU7" s="39">
        <v>46.48</v>
      </c>
      <c r="BV7" s="39">
        <v>40.6</v>
      </c>
      <c r="BW7" s="39">
        <v>56.04</v>
      </c>
      <c r="BX7" s="39">
        <v>58.52</v>
      </c>
      <c r="BY7" s="39">
        <v>59.22</v>
      </c>
      <c r="BZ7" s="39">
        <v>54.36</v>
      </c>
      <c r="CA7" s="39">
        <v>85.57</v>
      </c>
      <c r="CB7" s="39">
        <v>87.46</v>
      </c>
      <c r="CC7" s="39">
        <v>93.51</v>
      </c>
      <c r="CD7" s="39">
        <v>102.28</v>
      </c>
      <c r="CE7" s="39">
        <v>97.22</v>
      </c>
      <c r="CF7" s="39">
        <v>376.61</v>
      </c>
      <c r="CG7" s="39">
        <v>440.03</v>
      </c>
      <c r="CH7" s="39">
        <v>304.35000000000002</v>
      </c>
      <c r="CI7" s="39">
        <v>296.3</v>
      </c>
      <c r="CJ7" s="39">
        <v>292.89999999999998</v>
      </c>
      <c r="CK7" s="39">
        <v>296.39999999999998</v>
      </c>
      <c r="CL7" s="39">
        <v>19.07</v>
      </c>
      <c r="CM7" s="39">
        <v>18.73</v>
      </c>
      <c r="CN7" s="39">
        <v>18.399999999999999</v>
      </c>
      <c r="CO7" s="39">
        <v>17.399999999999999</v>
      </c>
      <c r="CP7" s="39">
        <v>16.61</v>
      </c>
      <c r="CQ7" s="39">
        <v>57.43</v>
      </c>
      <c r="CR7" s="39">
        <v>57.29</v>
      </c>
      <c r="CS7" s="39">
        <v>55.9</v>
      </c>
      <c r="CT7" s="39">
        <v>57.3</v>
      </c>
      <c r="CU7" s="39">
        <v>56.76</v>
      </c>
      <c r="CV7" s="39">
        <v>55.95</v>
      </c>
      <c r="CW7" s="39">
        <v>92.77</v>
      </c>
      <c r="CX7" s="39">
        <v>92.66</v>
      </c>
      <c r="CY7" s="39">
        <v>93.97</v>
      </c>
      <c r="CZ7" s="39">
        <v>93.62</v>
      </c>
      <c r="DA7" s="39">
        <v>93.32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0.25</v>
      </c>
      <c r="EH7" s="39">
        <v>0.14000000000000001</v>
      </c>
      <c r="EI7" s="39">
        <v>0.69</v>
      </c>
      <c r="EJ7" s="39">
        <v>0.65</v>
      </c>
      <c r="EK7" s="39">
        <v>0.53</v>
      </c>
      <c r="EL7" s="39">
        <v>0.72</v>
      </c>
      <c r="EM7" s="39">
        <v>0.53</v>
      </c>
      <c r="EN7" s="39">
        <v>0.54</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2020-01-20T08:10:53Z</cp:lastPrinted>
  <dcterms:created xsi:type="dcterms:W3CDTF">2019-12-05T04:36:18Z</dcterms:created>
  <dcterms:modified xsi:type="dcterms:W3CDTF">2020-02-05T02:58:20Z</dcterms:modified>
  <cp:category/>
</cp:coreProperties>
</file>