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04○伊勢崎市\"/>
    </mc:Choice>
  </mc:AlternateContent>
  <workbookProtection workbookAlgorithmName="SHA-512" workbookHashValue="3JKme5JulIY4nHoQHv6hP+fSQGhQfEwSasSIvedkls25WYTeZpP1PGX/bBMjLbs78M5TPLgxw75WubxIWTpHJQ==" workbookSaltValue="Ot8ilGYQpctpTQIneVg8L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<sst xmlns="http://schemas.openxmlformats.org/spreadsheetml/2006/main" count="228" uniqueCount="114">
  <si>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</si>
  <si>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</si>
  <si>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</si>
  <si>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</si>
  <si>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</si>
  <si>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</si>
  <si>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</si>
  <si>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</si>
  <si>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</si>
  <si>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</si>
  <si>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</si>
  <si>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</si>
  <si>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</si>
  <si>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</si>
  <si>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</si>
  <si>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</si>
  <si>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</si>
  <si>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</si>
  <si>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</si>
  <si>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</si>
  <si>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</si>
  <si>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</si>
  <si>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</si>
  <si>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</si>
  <si>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</si>
  <si>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</si>
  <si>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</si>
  <si>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</si>
  <si>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</si>
  <si>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</si>
  <si>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</si>
  <si>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</si>
  <si>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</si>
  <si>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</si>
  <si>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</si>
  <si>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</si>
  <si>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</si>
  <si>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</si>
  <si>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</si>
  <si>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</si>
  <si>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</si>
  <si>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</si>
  <si>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</si>
  <si>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</si>
  <si>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</si>
  <si>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</si>
  <si>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</si>
  <si>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</si>
  <si>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</si>
  <si>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</si>
  <si>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</si>
  <si>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</si>
  <si>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</si>
  <si>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</si>
  <si>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</si>
  <si>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</si>
  <si>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</si>
  <si>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</si>
  <si>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</si>
  <si>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</si>
  <si>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</si>
  <si>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</si>
  <si>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</si>
  <si>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</si>
  <si>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</si>
  <si>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</si>
  <si>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</si>
  <si>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</si>
  <si>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</si>
  <si>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</si>
  <si>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</si>
  <si>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</si>
  <si>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</si>
  <si>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</si>
  <si>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</si>
  <si>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</si>
  <si>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</si>
  <si>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</si>
  <si>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</si>
  <si>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</si>
  <si>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</si>
  <si>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</si>
  <si>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</si>
  <si>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</si>
  <si>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</si>
  <si>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</si>
  <si>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</si>
  <si>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</si>
  <si>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</si>
  <si>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</si>
  <si>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</si>
  <si>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</si>
  <si>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</si>
  <si>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</si>
  <si>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</si>
  <si>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</si>
  <si>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</si>
  <si>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</si>
  <si>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</si>
  <si>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</si>
  <si>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</si>
  <si>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</si>
  <si>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</si>
  <si>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</si>
  <si>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</si>
  <si>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</si>
  <si>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</si>
  <si>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</si>
  <si>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</si>
  <si>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</si>
  <si>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</si>
  <si>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(1)①単年度の収支が黒字であることを示す100％を
下回っている。
④平成28年度を除き、平均値を超える状況が続いており、経年変化も増加傾向にある。
⑤100％を下回っている状態が続いており、使用料
収入だけでは、汚水処理費を賄えていない。
⑥平均値を下回る状態が続いており、効率的な汚水
処理が行われている。
⑦経年比較ではおおむね横ばいにあるが、平均値を下回っている。下水道の整備や接続促進により、流入量を増やす必要がある。なお、平成28年度に晴天時現在処理能力を見直したため、施設利用率が平成27年度以前に比べ減少している。
⑧経年比較では、平成26年度以降は増加傾向にあるが、平均値を下回っており、引き続き接続促進に努めている。
(2)類似団体と比較し、汚水処理原価から効率的な
汚水処理が行えている一方で、水洗化率が低く、施
設利用率も同様に低い。
　今後も効率的な下水道整備や下水道への接続促進のための戸別訪問、イベント会場でのＰＲ活動を行いながら、市民へのご理解ご協力により接続促進を図る。</t>
    <rPh sb="36" eb="38">
      <t>ヘイセイ</t>
    </rPh>
    <rPh sb="40" eb="42">
      <t>ネンド</t>
    </rPh>
    <rPh sb="43" eb="44">
      <t>ノゾ</t>
    </rPh>
    <rPh sb="56" eb="57">
      <t>ツヅ</t>
    </rPh>
    <rPh sb="62" eb="64">
      <t>ケイネン</t>
    </rPh>
    <rPh sb="64" eb="66">
      <t>ヘンカ</t>
    </rPh>
    <rPh sb="67" eb="69">
      <t>ゾウカ</t>
    </rPh>
    <rPh sb="69" eb="71">
      <t>ケイコウ</t>
    </rPh>
    <rPh sb="168" eb="169">
      <t>ヨコ</t>
    </rPh>
    <rPh sb="218" eb="220">
      <t>ヘイセイ</t>
    </rPh>
    <rPh sb="222" eb="224">
      <t>ネンド</t>
    </rPh>
    <rPh sb="225" eb="227">
      <t>セイテン</t>
    </rPh>
    <rPh sb="227" eb="228">
      <t>ジ</t>
    </rPh>
    <rPh sb="228" eb="230">
      <t>ゲンザイ</t>
    </rPh>
    <rPh sb="230" eb="232">
      <t>ショリ</t>
    </rPh>
    <rPh sb="232" eb="234">
      <t>ノウリョク</t>
    </rPh>
    <rPh sb="235" eb="237">
      <t>ミナオ</t>
    </rPh>
    <rPh sb="242" eb="244">
      <t>シセツ</t>
    </rPh>
    <rPh sb="244" eb="247">
      <t>リヨウリツ</t>
    </rPh>
    <rPh sb="254" eb="256">
      <t>イゼン</t>
    </rPh>
    <rPh sb="257" eb="258">
      <t>クラ</t>
    </rPh>
    <rPh sb="259" eb="261">
      <t>ゲンショウ</t>
    </rPh>
    <rPh sb="275" eb="277">
      <t>ヘイセイ</t>
    </rPh>
    <rPh sb="279" eb="281">
      <t>ネンド</t>
    </rPh>
    <rPh sb="281" eb="283">
      <t>イコウ</t>
    </rPh>
    <rPh sb="284" eb="286">
      <t>ゾウカ</t>
    </rPh>
    <rPh sb="304" eb="305">
      <t>ヒ</t>
    </rPh>
    <rPh sb="306" eb="307">
      <t>ツヅ</t>
    </rPh>
    <rPh sb="308" eb="310">
      <t>セツゾク</t>
    </rPh>
    <rPh sb="310" eb="312">
      <t>ソクシン</t>
    </rPh>
    <rPh sb="313" eb="314">
      <t>ツト</t>
    </rPh>
    <rPh sb="382" eb="384">
      <t>コンゴ</t>
    </rPh>
    <rPh sb="385" eb="388">
      <t>コウリツテキ</t>
    </rPh>
    <rPh sb="389" eb="392">
      <t>ゲスイドウ</t>
    </rPh>
    <rPh sb="392" eb="394">
      <t>セイビ</t>
    </rPh>
    <rPh sb="395" eb="398">
      <t>ゲスイドウ</t>
    </rPh>
    <rPh sb="400" eb="402">
      <t>セツゾク</t>
    </rPh>
    <rPh sb="402" eb="404">
      <t>ソクシン</t>
    </rPh>
    <rPh sb="408" eb="410">
      <t>コベツ</t>
    </rPh>
    <rPh sb="410" eb="412">
      <t>ホウモン</t>
    </rPh>
    <rPh sb="417" eb="419">
      <t>カイジョウ</t>
    </rPh>
    <rPh sb="423" eb="425">
      <t>カツドウ</t>
    </rPh>
    <rPh sb="426" eb="427">
      <t>オコナ</t>
    </rPh>
    <rPh sb="432" eb="434">
      <t>シミン</t>
    </rPh>
    <rPh sb="437" eb="439">
      <t>リカイ</t>
    </rPh>
    <rPh sb="440" eb="442">
      <t>キョウリョク</t>
    </rPh>
    <rPh sb="445" eb="447">
      <t>セツゾク</t>
    </rPh>
    <rPh sb="447" eb="449">
      <t>ソクシン</t>
    </rPh>
    <rPh sb="450" eb="451">
      <t>ハカ</t>
    </rPh>
    <phoneticPr fontId="4"/>
  </si>
  <si>
    <t>(1)③平成30年度末まで管渠の更新は、行っていない。
(2)類似団体では管渠の更新が始まっているが、今
後は資産台帳等を作成し、計画的及び平準化した管
渠の更新を予定。</t>
    <phoneticPr fontId="4"/>
  </si>
  <si>
    <t>(1)収益的収支比率や経費回収率から、公共下水道
の維持管理費は、下水道使用料で賄えていない。一
方で、汚水処理原価の平均値との比較から効率的な
汚水処理が行えている。また施設利用率や水洗化率
の平均値との比較から、水洗化率を向上させ、下水
道整備により施設利用率の向上を図る必要がある。
(2)本市の下水道普及率は34.3％であり、全国平均
の79.3％(福島県において、東日本大震災の影響に
より調査不能な市町村を除く)を大きく下回って
おり、いまだ整備途上にあります。人口が集中する
区域への下水道整備を進めるとともに、整備区域内
の接続促進を進め施設利用率を向上させる必要があ
ります。
　また、同時に下水道事業の健全で持続可能な経営
管理に努めます。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</si>
</sst>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BC-43C4-BD93-FB41EE5E2BE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A1BC-43C4-BD93-FB41EE5E2BE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63.88</c:v>
                </c:pt>
                <c:pt idx="1">
                  <c:v>63.43</c:v>
                </c:pt>
                <c:pt idx="2">
                  <c:v>53.74</c:v>
                </c:pt>
                <c:pt idx="3">
                  <c:v>54.81</c:v>
                </c:pt>
                <c:pt idx="4">
                  <c:v>52.31</c:v>
                </c:pt>
              </c:numCache>
            </c:numRef>
          </c:val>
          <c:extLst>
            <c:ext xmlns:c16="http://schemas.microsoft.com/office/drawing/2014/chart" uri="{C3380CC4-5D6E-409C-BE32-E72D297353CC}">
              <c16:uniqueId val="{00000000-2746-466A-BEC0-569C9512E7C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2746-466A-BEC0-569C9512E7C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81.09</c:v>
                </c:pt>
                <c:pt idx="1">
                  <c:v>82.4</c:v>
                </c:pt>
                <c:pt idx="2">
                  <c:v>83.15</c:v>
                </c:pt>
                <c:pt idx="3">
                  <c:v>83.75</c:v>
                </c:pt>
                <c:pt idx="4">
                  <c:v>86.73</c:v>
                </c:pt>
              </c:numCache>
            </c:numRef>
          </c:val>
          <c:extLst>
            <c:ext xmlns:c16="http://schemas.microsoft.com/office/drawing/2014/chart" uri="{C3380CC4-5D6E-409C-BE32-E72D297353CC}">
              <c16:uniqueId val="{00000000-8D99-4393-8951-1F4076318D8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8D99-4393-8951-1F4076318D8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76.739999999999995</c:v>
                </c:pt>
                <c:pt idx="1">
                  <c:v>75.849999999999994</c:v>
                </c:pt>
                <c:pt idx="2">
                  <c:v>76.13</c:v>
                </c:pt>
                <c:pt idx="3">
                  <c:v>73.87</c:v>
                </c:pt>
                <c:pt idx="4">
                  <c:v>78.599999999999994</c:v>
                </c:pt>
              </c:numCache>
            </c:numRef>
          </c:val>
          <c:extLst>
            <c:ext xmlns:c16="http://schemas.microsoft.com/office/drawing/2014/chart" uri="{C3380CC4-5D6E-409C-BE32-E72D297353CC}">
              <c16:uniqueId val="{00000000-F1BC-4C04-9191-ABA3099AAAC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BC-4C04-9191-ABA3099AAAC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DD-4377-AACE-87F1FF6D631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DD-4377-AACE-87F1FF6D631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F9-481C-B218-4964E34897D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F9-481C-B218-4964E34897D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CF-4048-8698-42D1D11CC83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CF-4048-8698-42D1D11CC83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70-43CA-BE1A-D6C3AFFC422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70-43CA-BE1A-D6C3AFFC422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1012.39</c:v>
                </c:pt>
                <c:pt idx="1">
                  <c:v>943.83</c:v>
                </c:pt>
                <c:pt idx="2">
                  <c:v>765.21</c:v>
                </c:pt>
                <c:pt idx="3">
                  <c:v>995.28</c:v>
                </c:pt>
                <c:pt idx="4">
                  <c:v>2151.61</c:v>
                </c:pt>
              </c:numCache>
            </c:numRef>
          </c:val>
          <c:extLst>
            <c:ext xmlns:c16="http://schemas.microsoft.com/office/drawing/2014/chart" uri="{C3380CC4-5D6E-409C-BE32-E72D297353CC}">
              <c16:uniqueId val="{00000000-59F3-471D-966F-A7CCFCBD4E4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59F3-471D-966F-A7CCFCBD4E4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73.81</c:v>
                </c:pt>
                <c:pt idx="1">
                  <c:v>74.040000000000006</c:v>
                </c:pt>
                <c:pt idx="2">
                  <c:v>73.86</c:v>
                </c:pt>
                <c:pt idx="3">
                  <c:v>73.84</c:v>
                </c:pt>
                <c:pt idx="4">
                  <c:v>74.42</c:v>
                </c:pt>
              </c:numCache>
            </c:numRef>
          </c:val>
          <c:extLst>
            <c:ext xmlns:c16="http://schemas.microsoft.com/office/drawing/2014/chart" uri="{C3380CC4-5D6E-409C-BE32-E72D297353CC}">
              <c16:uniqueId val="{00000000-B458-46E7-B6AE-AD8EDF126B0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B458-46E7-B6AE-AD8EDF126B0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151.02000000000001</c:v>
                </c:pt>
                <c:pt idx="1">
                  <c:v>150.94</c:v>
                </c:pt>
                <c:pt idx="2">
                  <c:v>150.56</c:v>
                </c:pt>
                <c:pt idx="3">
                  <c:v>150.47</c:v>
                </c:pt>
                <c:pt idx="4">
                  <c:v>150</c:v>
                </c:pt>
              </c:numCache>
            </c:numRef>
          </c:val>
          <c:extLst>
            <c:ext xmlns:c16="http://schemas.microsoft.com/office/drawing/2014/chart" uri="{C3380CC4-5D6E-409C-BE32-E72D297353CC}">
              <c16:uniqueId val="{00000000-F7B5-4150-A93C-9A1A4F3576C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F7B5-4150-A93C-9A1A4F3576C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伊勢崎市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213628</v>
      </c>
      <c r="AM8" s="50"/>
      <c r="AN8" s="50"/>
      <c r="AO8" s="50"/>
      <c r="AP8" s="50"/>
      <c r="AQ8" s="50"/>
      <c r="AR8" s="50"/>
      <c r="AS8" s="50"/>
      <c r="AT8" s="45">
        <f>データ!T6</f>
        <v>139.44</v>
      </c>
      <c r="AU8" s="45"/>
      <c r="AV8" s="45"/>
      <c r="AW8" s="45"/>
      <c r="AX8" s="45"/>
      <c r="AY8" s="45"/>
      <c r="AZ8" s="45"/>
      <c r="BA8" s="45"/>
      <c r="BB8" s="45">
        <f>データ!U6</f>
        <v>1532.04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34.33</v>
      </c>
      <c r="Q10" s="45"/>
      <c r="R10" s="45"/>
      <c r="S10" s="45"/>
      <c r="T10" s="45"/>
      <c r="U10" s="45"/>
      <c r="V10" s="45"/>
      <c r="W10" s="45">
        <f>データ!Q6</f>
        <v>83.22</v>
      </c>
      <c r="X10" s="45"/>
      <c r="Y10" s="45"/>
      <c r="Z10" s="45"/>
      <c r="AA10" s="45"/>
      <c r="AB10" s="45"/>
      <c r="AC10" s="45"/>
      <c r="AD10" s="50">
        <f>データ!R6</f>
        <v>2062</v>
      </c>
      <c r="AE10" s="50"/>
      <c r="AF10" s="50"/>
      <c r="AG10" s="50"/>
      <c r="AH10" s="50"/>
      <c r="AI10" s="50"/>
      <c r="AJ10" s="50"/>
      <c r="AK10" s="2"/>
      <c r="AL10" s="50">
        <f>データ!V6</f>
        <v>73202</v>
      </c>
      <c r="AM10" s="50"/>
      <c r="AN10" s="50"/>
      <c r="AO10" s="50"/>
      <c r="AP10" s="50"/>
      <c r="AQ10" s="50"/>
      <c r="AR10" s="50"/>
      <c r="AS10" s="50"/>
      <c r="AT10" s="45">
        <f>データ!W6</f>
        <v>17.05</v>
      </c>
      <c r="AU10" s="45"/>
      <c r="AV10" s="45"/>
      <c r="AW10" s="45"/>
      <c r="AX10" s="45"/>
      <c r="AY10" s="45"/>
      <c r="AZ10" s="45"/>
      <c r="BA10" s="45"/>
      <c r="BB10" s="45">
        <f>データ!X6</f>
        <v>4293.37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je/kKuSExjAD0xayQMJ92nlOhtGHiJSAK3qI8KzcII2in/TUYiEv96evNwYEtScw54JumBAJIaumepWoqIHd3w==" saltValue="DZ8/Owc4VD6N0j53AGPbS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102041</v>
      </c>
      <c r="D6" s="33">
        <f t="shared" si="3"/>
        <v>47</v>
      </c>
      <c r="E6" s="33">
        <f t="shared" si="3"/>
        <v>17</v>
      </c>
      <c r="F6" s="33">
        <f t="shared" si="3"/>
        <v>1</v>
      </c>
      <c r="G6" s="33">
        <f t="shared" si="3"/>
        <v>0</v>
      </c>
      <c r="H6" s="33" t="str">
        <f t="shared" si="3"/>
        <v>群馬県　伊勢崎市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34.33</v>
      </c>
      <c r="Q6" s="34">
        <f t="shared" si="3"/>
        <v>83.22</v>
      </c>
      <c r="R6" s="34">
        <f t="shared" si="3"/>
        <v>2062</v>
      </c>
      <c r="S6" s="34">
        <f t="shared" si="3"/>
        <v>213628</v>
      </c>
      <c r="T6" s="34">
        <f t="shared" si="3"/>
        <v>139.44</v>
      </c>
      <c r="U6" s="34">
        <f t="shared" si="3"/>
        <v>1532.04</v>
      </c>
      <c r="V6" s="34">
        <f t="shared" si="3"/>
        <v>73202</v>
      </c>
      <c r="W6" s="34">
        <f t="shared" si="3"/>
        <v>17.05</v>
      </c>
      <c r="X6" s="34">
        <f t="shared" si="3"/>
        <v>4293.37</v>
      </c>
      <c r="Y6" s="35">
        <f>IF(Y7="",NA(),Y7)</f>
        <v>76.739999999999995</v>
      </c>
      <c r="Z6" s="35">
        <f t="shared" ref="Z6:AH6" si="4">IF(Z7="",NA(),Z7)</f>
        <v>75.849999999999994</v>
      </c>
      <c r="AA6" s="35">
        <f t="shared" si="4"/>
        <v>76.13</v>
      </c>
      <c r="AB6" s="35">
        <f t="shared" si="4"/>
        <v>73.87</v>
      </c>
      <c r="AC6" s="35">
        <f t="shared" si="4"/>
        <v>78.599999999999994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1012.39</v>
      </c>
      <c r="BG6" s="35">
        <f t="shared" ref="BG6:BO6" si="7">IF(BG7="",NA(),BG7)</f>
        <v>943.83</v>
      </c>
      <c r="BH6" s="35">
        <f t="shared" si="7"/>
        <v>765.21</v>
      </c>
      <c r="BI6" s="35">
        <f t="shared" si="7"/>
        <v>995.28</v>
      </c>
      <c r="BJ6" s="35">
        <f t="shared" si="7"/>
        <v>2151.61</v>
      </c>
      <c r="BK6" s="35">
        <f t="shared" si="7"/>
        <v>854.16</v>
      </c>
      <c r="BL6" s="35">
        <f t="shared" si="7"/>
        <v>848.31</v>
      </c>
      <c r="BM6" s="35">
        <f t="shared" si="7"/>
        <v>774.99</v>
      </c>
      <c r="BN6" s="35">
        <f t="shared" si="7"/>
        <v>799.41</v>
      </c>
      <c r="BO6" s="35">
        <f t="shared" si="7"/>
        <v>820.36</v>
      </c>
      <c r="BP6" s="34" t="str">
        <f>IF(BP7="","",IF(BP7="-","【-】","【"&amp;SUBSTITUTE(TEXT(BP7,"#,##0.00"),"-","△")&amp;"】"))</f>
        <v>【682.78】</v>
      </c>
      <c r="BQ6" s="35">
        <f>IF(BQ7="",NA(),BQ7)</f>
        <v>73.81</v>
      </c>
      <c r="BR6" s="35">
        <f t="shared" ref="BR6:BZ6" si="8">IF(BR7="",NA(),BR7)</f>
        <v>74.040000000000006</v>
      </c>
      <c r="BS6" s="35">
        <f t="shared" si="8"/>
        <v>73.86</v>
      </c>
      <c r="BT6" s="35">
        <f t="shared" si="8"/>
        <v>73.84</v>
      </c>
      <c r="BU6" s="35">
        <f t="shared" si="8"/>
        <v>74.42</v>
      </c>
      <c r="BV6" s="35">
        <f t="shared" si="8"/>
        <v>93.13</v>
      </c>
      <c r="BW6" s="35">
        <f t="shared" si="8"/>
        <v>94.38</v>
      </c>
      <c r="BX6" s="35">
        <f t="shared" si="8"/>
        <v>96.57</v>
      </c>
      <c r="BY6" s="35">
        <f t="shared" si="8"/>
        <v>96.54</v>
      </c>
      <c r="BZ6" s="35">
        <f t="shared" si="8"/>
        <v>95.4</v>
      </c>
      <c r="CA6" s="34" t="str">
        <f>IF(CA7="","",IF(CA7="-","【-】","【"&amp;SUBSTITUTE(TEXT(CA7,"#,##0.00"),"-","△")&amp;"】"))</f>
        <v>【100.91】</v>
      </c>
      <c r="CB6" s="35">
        <f>IF(CB7="",NA(),CB7)</f>
        <v>151.02000000000001</v>
      </c>
      <c r="CC6" s="35">
        <f t="shared" ref="CC6:CK6" si="9">IF(CC7="",NA(),CC7)</f>
        <v>150.94</v>
      </c>
      <c r="CD6" s="35">
        <f t="shared" si="9"/>
        <v>150.56</v>
      </c>
      <c r="CE6" s="35">
        <f t="shared" si="9"/>
        <v>150.47</v>
      </c>
      <c r="CF6" s="35">
        <f t="shared" si="9"/>
        <v>150</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63.88</v>
      </c>
      <c r="CN6" s="35">
        <f t="shared" ref="CN6:CV6" si="10">IF(CN7="",NA(),CN7)</f>
        <v>63.43</v>
      </c>
      <c r="CO6" s="35">
        <f t="shared" si="10"/>
        <v>53.74</v>
      </c>
      <c r="CP6" s="35">
        <f t="shared" si="10"/>
        <v>54.81</v>
      </c>
      <c r="CQ6" s="35">
        <f t="shared" si="10"/>
        <v>52.31</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81.09</v>
      </c>
      <c r="CY6" s="35">
        <f t="shared" ref="CY6:DG6" si="11">IF(CY7="",NA(),CY7)</f>
        <v>82.4</v>
      </c>
      <c r="CZ6" s="35">
        <f t="shared" si="11"/>
        <v>83.15</v>
      </c>
      <c r="DA6" s="35">
        <f t="shared" si="11"/>
        <v>83.75</v>
      </c>
      <c r="DB6" s="35">
        <f t="shared" si="11"/>
        <v>86.73</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102041</v>
      </c>
      <c r="D7" s="37">
        <v>47</v>
      </c>
      <c r="E7" s="37">
        <v>17</v>
      </c>
      <c r="F7" s="37">
        <v>1</v>
      </c>
      <c r="G7" s="37">
        <v>0</v>
      </c>
      <c r="H7" s="37" t="s">
        <v>98</v>
      </c>
      <c r="I7" s="37" t="s">
        <v>99</v>
      </c>
      <c r="J7" s="37" t="s">
        <v>100</v>
      </c>
      <c r="K7" s="37" t="s">
        <v>101</v>
      </c>
      <c r="L7" s="37" t="s">
        <v>102</v>
      </c>
      <c r="M7" s="37" t="s">
        <v>103</v>
      </c>
      <c r="N7" s="38" t="s">
        <v>104</v>
      </c>
      <c r="O7" s="38" t="s">
        <v>105</v>
      </c>
      <c r="P7" s="38">
        <v>34.33</v>
      </c>
      <c r="Q7" s="38">
        <v>83.22</v>
      </c>
      <c r="R7" s="38">
        <v>2062</v>
      </c>
      <c r="S7" s="38">
        <v>213628</v>
      </c>
      <c r="T7" s="38">
        <v>139.44</v>
      </c>
      <c r="U7" s="38">
        <v>1532.04</v>
      </c>
      <c r="V7" s="38">
        <v>73202</v>
      </c>
      <c r="W7" s="38">
        <v>17.05</v>
      </c>
      <c r="X7" s="38">
        <v>4293.37</v>
      </c>
      <c r="Y7" s="38">
        <v>76.739999999999995</v>
      </c>
      <c r="Z7" s="38">
        <v>75.849999999999994</v>
      </c>
      <c r="AA7" s="38">
        <v>76.13</v>
      </c>
      <c r="AB7" s="38">
        <v>73.87</v>
      </c>
      <c r="AC7" s="38">
        <v>78.599999999999994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1012.39</v>
      </c>
      <c r="BG7" s="38">
        <v>943.83</v>
      </c>
      <c r="BH7" s="38">
        <v>765.21</v>
      </c>
      <c r="BI7" s="38">
        <v>995.28</v>
      </c>
      <c r="BJ7" s="38">
        <v>2151.61</v>
      </c>
      <c r="BK7" s="38">
        <v>854.16</v>
      </c>
      <c r="BL7" s="38">
        <v>848.31</v>
      </c>
      <c r="BM7" s="38">
        <v>774.99</v>
      </c>
      <c r="BN7" s="38">
        <v>799.41</v>
      </c>
      <c r="BO7" s="38">
        <v>820.36</v>
      </c>
      <c r="BP7" s="38">
        <v>682.78</v>
      </c>
      <c r="BQ7" s="38">
        <v>73.81</v>
      </c>
      <c r="BR7" s="38">
        <v>74.040000000000006</v>
      </c>
      <c r="BS7" s="38">
        <v>73.86</v>
      </c>
      <c r="BT7" s="38">
        <v>73.84</v>
      </c>
      <c r="BU7" s="38">
        <v>74.42</v>
      </c>
      <c r="BV7" s="38">
        <v>93.13</v>
      </c>
      <c r="BW7" s="38">
        <v>94.38</v>
      </c>
      <c r="BX7" s="38">
        <v>96.57</v>
      </c>
      <c r="BY7" s="38">
        <v>96.54</v>
      </c>
      <c r="BZ7" s="38">
        <v>95.4</v>
      </c>
      <c r="CA7" s="38">
        <v>100.91</v>
      </c>
      <c r="CB7" s="38">
        <v>151.02000000000001</v>
      </c>
      <c r="CC7" s="38">
        <v>150.94</v>
      </c>
      <c r="CD7" s="38">
        <v>150.56</v>
      </c>
      <c r="CE7" s="38">
        <v>150.47</v>
      </c>
      <c r="CF7" s="38">
        <v>150</v>
      </c>
      <c r="CG7" s="38">
        <v>167.97</v>
      </c>
      <c r="CH7" s="38">
        <v>165.45</v>
      </c>
      <c r="CI7" s="38">
        <v>161.54</v>
      </c>
      <c r="CJ7" s="38">
        <v>162.81</v>
      </c>
      <c r="CK7" s="38">
        <v>163.19999999999999</v>
      </c>
      <c r="CL7" s="38">
        <v>136.86000000000001</v>
      </c>
      <c r="CM7" s="38">
        <v>63.88</v>
      </c>
      <c r="CN7" s="38">
        <v>63.43</v>
      </c>
      <c r="CO7" s="38">
        <v>53.74</v>
      </c>
      <c r="CP7" s="38">
        <v>54.81</v>
      </c>
      <c r="CQ7" s="38">
        <v>52.31</v>
      </c>
      <c r="CR7" s="38">
        <v>64.87</v>
      </c>
      <c r="CS7" s="38">
        <v>65.62</v>
      </c>
      <c r="CT7" s="38">
        <v>64.67</v>
      </c>
      <c r="CU7" s="38">
        <v>64.959999999999994</v>
      </c>
      <c r="CV7" s="38">
        <v>65.040000000000006</v>
      </c>
      <c r="CW7" s="38">
        <v>58.98</v>
      </c>
      <c r="CX7" s="38">
        <v>81.09</v>
      </c>
      <c r="CY7" s="38">
        <v>82.4</v>
      </c>
      <c r="CZ7" s="38">
        <v>83.15</v>
      </c>
      <c r="DA7" s="38">
        <v>83.75</v>
      </c>
      <c r="DB7" s="38">
        <v>86.73</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2020-02-07T05:38:23Z</cp:lastPrinted>
  <dcterms:created xsi:type="dcterms:W3CDTF">2019-12-05T05:02:26Z</dcterms:created>
  <dcterms:modified xsi:type="dcterms:W3CDTF">2020-02-07T05:38:24Z</dcterms:modified>
  <cp:category/>
</cp:coreProperties>
</file>