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9○藤岡市\"/>
    </mc:Choice>
  </mc:AlternateContent>
  <workbookProtection workbookAlgorithmName="SHA-512" workbookHashValue="zI8mBA3NeQzAsDOw0pFU65bGqKGSpu7XguE2FkFyYV51bMfms63dv6NFcvoPMQgQciSF3ufeIHjy5qru9LS6wQ==" workbookSaltValue="VsvPaB7UdbGv4PRDUXXEE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<sst xmlns="http://schemas.openxmlformats.org/spreadsheetml/2006/main" count="232" uniqueCount="115">
  <si>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</si>
  <si>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</si>
  <si>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</si>
  <si>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</si>
  <si>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</si>
  <si>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</si>
  <si>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</si>
  <si>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</si>
  <si>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</si>
  <si>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</si>
  <si>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</si>
  <si>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</si>
  <si>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</si>
  <si>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</si>
  <si>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</si>
  <si>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</si>
  <si>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</si>
  <si>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</si>
  <si>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</si>
  <si>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</si>
  <si>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</si>
  <si>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</si>
  <si>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</si>
  <si>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</si>
  <si>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</si>
  <si>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</si>
  <si>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</si>
  <si>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</si>
  <si>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</si>
  <si>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</si>
  <si>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</si>
  <si>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</si>
  <si>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</si>
  <si>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</si>
  <si>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</si>
  <si>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</si>
  <si>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</si>
  <si>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</si>
  <si>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</si>
  <si>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</si>
  <si>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</si>
  <si>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</si>
  <si>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</si>
  <si>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</si>
  <si>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</si>
  <si>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</si>
  <si>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</si>
  <si>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</si>
  <si>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</si>
  <si>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</si>
  <si>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</si>
  <si>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</si>
  <si>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</si>
  <si>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</si>
  <si>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</si>
  <si>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</si>
  <si>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</si>
  <si>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</si>
  <si>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</si>
  <si>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</si>
  <si>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</si>
  <si>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</si>
  <si>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</si>
  <si>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</si>
  <si>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</si>
  <si>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</si>
  <si>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</si>
  <si>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</si>
  <si>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</si>
  <si>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</si>
  <si>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</si>
  <si>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</si>
  <si>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</si>
  <si>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</si>
  <si>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</si>
  <si>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</si>
  <si>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</si>
  <si>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</si>
  <si>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</si>
  <si>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</si>
  <si>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</si>
  <si>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</si>
  <si>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</si>
  <si>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</si>
  <si>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</si>
  <si>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</si>
  <si>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</si>
  <si>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</si>
  <si>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</si>
  <si>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</si>
  <si>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</si>
  <si>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</si>
  <si>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</si>
  <si>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</si>
  <si>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</si>
  <si>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</si>
  <si>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</si>
  <si>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</si>
  <si>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</si>
  <si>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</si>
  <si>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</si>
  <si>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</si>
  <si>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</si>
  <si>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</si>
  <si>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</si>
  <si>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</si>
  <si>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</si>
  <si>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</si>
  <si>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</si>
  <si>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</si>
  <si>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</si>
  <si>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</si>
  <si>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本市の公共下水道事業は、事業開始から39年ほど経過しているが、現在も管渠新設事業を中心に進めており、供用区域は徐々に拡大し、新たな公共下水道接続家屋等も増加している。
　また、既整備区域内においても、住宅分譲や老朽家屋の建替え・改築、世代交代による浄化槽・くみ取り槽からの接続替え等が増加しており、年間有収水量は緩やかに増加を続けている。
　このことから、料金収入については、現在の水準で推移するものと考えているが、供用区域の拡大途中であることから、料金収入を上回る企業債償還金や汚水処理費により、収益的収支比率及び経費回収率が100を下回っており、当面経過を慎重に観察し続けることとしたい。
　なお、債務残高については、指標では対事業費比となっており、建設事業の多寡により年度によって多少の差異は認められるものの、実額は繰り上げ償還の完了などにより減少を続けており、公債費の実額は減少を続けている。
　このようなことから、本市の公共下水道事業の経営は現段階では概ね健全であると判断している。</t>
    <rPh sb="209" eb="211">
      <t>キョウヨウ</t>
    </rPh>
    <rPh sb="211" eb="213">
      <t>クイキ</t>
    </rPh>
    <rPh sb="214" eb="216">
      <t>カクダイ</t>
    </rPh>
    <rPh sb="216" eb="218">
      <t>トチュウ</t>
    </rPh>
    <rPh sb="226" eb="228">
      <t>リョウキン</t>
    </rPh>
    <rPh sb="228" eb="230">
      <t>シュウニュウ</t>
    </rPh>
    <rPh sb="231" eb="233">
      <t>ウワマワ</t>
    </rPh>
    <rPh sb="234" eb="236">
      <t>キギョウ</t>
    </rPh>
    <rPh sb="236" eb="237">
      <t>サイ</t>
    </rPh>
    <rPh sb="237" eb="240">
      <t>ショウカンキン</t>
    </rPh>
    <rPh sb="241" eb="243">
      <t>オスイ</t>
    </rPh>
    <rPh sb="243" eb="245">
      <t>ショリ</t>
    </rPh>
    <rPh sb="245" eb="246">
      <t>ヒ</t>
    </rPh>
    <rPh sb="250" eb="253">
      <t>シュウエキテキ</t>
    </rPh>
    <rPh sb="253" eb="255">
      <t>シュウシ</t>
    </rPh>
    <rPh sb="255" eb="257">
      <t>ヒリツ</t>
    </rPh>
    <rPh sb="257" eb="258">
      <t>オヨ</t>
    </rPh>
    <rPh sb="259" eb="261">
      <t>ケイヒ</t>
    </rPh>
    <rPh sb="261" eb="263">
      <t>カイシュウ</t>
    </rPh>
    <rPh sb="269" eb="271">
      <t>シタマワ</t>
    </rPh>
    <phoneticPr fontId="4"/>
  </si>
  <si>
    <r>
      <t>　本市においては、供用開始からの経年が34年と比較的浅く、管渠についての本格的な老朽化対策は行っていないが、今後策定するストックマネジメントを踏まえ、管渠の新設及び更新を検討していきたい。</t>
    </r>
    <r>
      <rPr>
        <sz val="11"/>
        <color theme="1"/>
        <rFont val="ＭＳ ゴシック"/>
        <family val="3"/>
        <charset val="128"/>
      </rPr>
      <t/>
    </r>
    <rPh sb="54" eb="56">
      <t>コンゴ</t>
    </rPh>
    <rPh sb="56" eb="58">
      <t>サクテイ</t>
    </rPh>
    <rPh sb="71" eb="72">
      <t>フ</t>
    </rPh>
    <rPh sb="75" eb="77">
      <t>カンキョ</t>
    </rPh>
    <rPh sb="78" eb="80">
      <t>シンセツ</t>
    </rPh>
    <rPh sb="80" eb="81">
      <t>オヨ</t>
    </rPh>
    <rPh sb="82" eb="84">
      <t>コウシン</t>
    </rPh>
    <rPh sb="85" eb="87">
      <t>ケントウ</t>
    </rPh>
    <phoneticPr fontId="4"/>
  </si>
  <si>
    <t>　本市の公共下水道事業は、供用区域の拡大に伴う新規接続により、使用料収入の増大が予想される。
　一方、企業債残高の減少に伴い、地方債償還分の基準外繰出しも減少を続けるものと考えられる。
　以上のように、本市の公共下水道事業は、使用料収入の増加、公債費の減少など経営状況は健全と判断しているが、さらなる接続率の向上による料金収入の拡大を図るとともに、令和2年度以降は、公営企業会計移行に伴う経営状況分析により、効率性の向上を図りたい。</t>
    <rPh sb="174" eb="176">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</si>
</sst>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DC-48CB-8E73-EE19D68772AF}"/>
            </c:ext>
          </c:extLst>
        </c:ser>
        <c:dLbls>
          <c:showLegendKey val="0"/>
          <c:showVal val="0"/>
          <c:showCatName val="0"/>
          <c:showSerName val="0"/>
          <c:showPercent val="0"/>
          <c:showBubbleSize val="0"/>
        </c:dLbls>
        <c:gapWidth val="150"/>
        <c:axId val="402732112"/>
        <c:axId val="40273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0.23</c:v>
                </c:pt>
                <c:pt idx="4">
                  <c:v>0.21</c:v>
                </c:pt>
              </c:numCache>
            </c:numRef>
          </c:val>
          <c:smooth val="0"/>
          <c:extLst xmlns:c16r2="http://schemas.microsoft.com/office/drawing/2015/06/chart">
            <c:ext xmlns:c16="http://schemas.microsoft.com/office/drawing/2014/chart" uri="{C3380CC4-5D6E-409C-BE32-E72D297353CC}">
              <c16:uniqueId val="{00000001-46DC-48CB-8E73-EE19D68772AF}"/>
            </c:ext>
          </c:extLst>
        </c:ser>
        <c:dLbls>
          <c:showLegendKey val="0"/>
          <c:showVal val="0"/>
          <c:showCatName val="0"/>
          <c:showSerName val="0"/>
          <c:showPercent val="0"/>
          <c:showBubbleSize val="0"/>
        </c:dLbls>
        <c:marker val="1"/>
        <c:smooth val="0"/>
        <c:axId val="402732112"/>
        <c:axId val="402732504"/>
      </c:lineChart>
      <c:dateAx>
        <c:axId val="402732112"/>
        <c:scaling>
          <c:orientation val="minMax"/>
        </c:scaling>
        <c:delete val="1"/>
        <c:axPos val="b"/>
        <c:numFmt formatCode="ge" sourceLinked="1"/>
        <c:majorTickMark val="none"/>
        <c:minorTickMark val="none"/>
        <c:tickLblPos val="none"/>
        <c:crossAx val="402732504"/>
        <c:crosses val="autoZero"/>
        <c:auto val="1"/>
        <c:lblOffset val="100"/>
        <c:baseTimeUnit val="years"/>
      </c:dateAx>
      <c:valAx>
        <c:axId val="40273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3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76.930000000000007</c:v>
                </c:pt>
                <c:pt idx="4">
                  <c:v>0</c:v>
                </c:pt>
              </c:numCache>
            </c:numRef>
          </c:val>
          <c:extLst xmlns:c16r2="http://schemas.microsoft.com/office/drawing/2015/06/chart">
            <c:ext xmlns:c16="http://schemas.microsoft.com/office/drawing/2014/chart" uri="{C3380CC4-5D6E-409C-BE32-E72D297353CC}">
              <c16:uniqueId val="{00000000-8759-42B2-949A-E61676805CAB}"/>
            </c:ext>
          </c:extLst>
        </c:ser>
        <c:dLbls>
          <c:showLegendKey val="0"/>
          <c:showVal val="0"/>
          <c:showCatName val="0"/>
          <c:showSerName val="0"/>
          <c:showPercent val="0"/>
          <c:showBubbleSize val="0"/>
        </c:dLbls>
        <c:gapWidth val="150"/>
        <c:axId val="428778560"/>
        <c:axId val="42877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58.4</c:v>
                </c:pt>
                <c:pt idx="4">
                  <c:v>58</c:v>
                </c:pt>
              </c:numCache>
            </c:numRef>
          </c:val>
          <c:smooth val="0"/>
          <c:extLst xmlns:c16r2="http://schemas.microsoft.com/office/drawing/2015/06/chart">
            <c:ext xmlns:c16="http://schemas.microsoft.com/office/drawing/2014/chart" uri="{C3380CC4-5D6E-409C-BE32-E72D297353CC}">
              <c16:uniqueId val="{00000001-8759-42B2-949A-E61676805CAB}"/>
            </c:ext>
          </c:extLst>
        </c:ser>
        <c:dLbls>
          <c:showLegendKey val="0"/>
          <c:showVal val="0"/>
          <c:showCatName val="0"/>
          <c:showSerName val="0"/>
          <c:showPercent val="0"/>
          <c:showBubbleSize val="0"/>
        </c:dLbls>
        <c:marker val="1"/>
        <c:smooth val="0"/>
        <c:axId val="428778560"/>
        <c:axId val="428778952"/>
      </c:lineChart>
      <c:dateAx>
        <c:axId val="428778560"/>
        <c:scaling>
          <c:orientation val="minMax"/>
        </c:scaling>
        <c:delete val="1"/>
        <c:axPos val="b"/>
        <c:numFmt formatCode="ge" sourceLinked="1"/>
        <c:majorTickMark val="none"/>
        <c:minorTickMark val="none"/>
        <c:tickLblPos val="none"/>
        <c:crossAx val="428778952"/>
        <c:crosses val="autoZero"/>
        <c:auto val="1"/>
        <c:lblOffset val="100"/>
        <c:baseTimeUnit val="years"/>
      </c:dateAx>
      <c:valAx>
        <c:axId val="42877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77.03</c:v>
                </c:pt>
                <c:pt idx="1">
                  <c:v>76.27</c:v>
                </c:pt>
                <c:pt idx="2">
                  <c:v>73.3</c:v>
                </c:pt>
                <c:pt idx="3">
                  <c:v>74.650000000000006</c:v>
                </c:pt>
                <c:pt idx="4">
                  <c:v>76.06</c:v>
                </c:pt>
              </c:numCache>
            </c:numRef>
          </c:val>
          <c:extLst xmlns:c16r2="http://schemas.microsoft.com/office/drawing/2015/06/chart">
            <c:ext xmlns:c16="http://schemas.microsoft.com/office/drawing/2014/chart" uri="{C3380CC4-5D6E-409C-BE32-E72D297353CC}">
              <c16:uniqueId val="{00000000-1A43-4DBF-B33D-E417F5FF3176}"/>
            </c:ext>
          </c:extLst>
        </c:ser>
        <c:dLbls>
          <c:showLegendKey val="0"/>
          <c:showVal val="0"/>
          <c:showCatName val="0"/>
          <c:showSerName val="0"/>
          <c:showPercent val="0"/>
          <c:showBubbleSize val="0"/>
        </c:dLbls>
        <c:gapWidth val="150"/>
        <c:axId val="429223696"/>
        <c:axId val="42922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89.68</c:v>
                </c:pt>
                <c:pt idx="4">
                  <c:v>89.79</c:v>
                </c:pt>
              </c:numCache>
            </c:numRef>
          </c:val>
          <c:smooth val="0"/>
          <c:extLst xmlns:c16r2="http://schemas.microsoft.com/office/drawing/2015/06/chart">
            <c:ext xmlns:c16="http://schemas.microsoft.com/office/drawing/2014/chart" uri="{C3380CC4-5D6E-409C-BE32-E72D297353CC}">
              <c16:uniqueId val="{00000001-1A43-4DBF-B33D-E417F5FF3176}"/>
            </c:ext>
          </c:extLst>
        </c:ser>
        <c:dLbls>
          <c:showLegendKey val="0"/>
          <c:showVal val="0"/>
          <c:showCatName val="0"/>
          <c:showSerName val="0"/>
          <c:showPercent val="0"/>
          <c:showBubbleSize val="0"/>
        </c:dLbls>
        <c:marker val="1"/>
        <c:smooth val="0"/>
        <c:axId val="429223696"/>
        <c:axId val="429224088"/>
      </c:lineChart>
      <c:dateAx>
        <c:axId val="429223696"/>
        <c:scaling>
          <c:orientation val="minMax"/>
        </c:scaling>
        <c:delete val="1"/>
        <c:axPos val="b"/>
        <c:numFmt formatCode="ge" sourceLinked="1"/>
        <c:majorTickMark val="none"/>
        <c:minorTickMark val="none"/>
        <c:tickLblPos val="none"/>
        <c:crossAx val="429224088"/>
        <c:crosses val="autoZero"/>
        <c:auto val="1"/>
        <c:lblOffset val="100"/>
        <c:baseTimeUnit val="years"/>
      </c:dateAx>
      <c:valAx>
        <c:axId val="42922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2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83.83</c:v>
                </c:pt>
                <c:pt idx="1">
                  <c:v>84.58</c:v>
                </c:pt>
                <c:pt idx="2">
                  <c:v>85.5</c:v>
                </c:pt>
                <c:pt idx="3">
                  <c:v>83.19</c:v>
                </c:pt>
                <c:pt idx="4">
                  <c:v>83.31</c:v>
                </c:pt>
              </c:numCache>
            </c:numRef>
          </c:val>
          <c:extLst xmlns:c16r2="http://schemas.microsoft.com/office/drawing/2015/06/chart">
            <c:ext xmlns:c16="http://schemas.microsoft.com/office/drawing/2014/chart" uri="{C3380CC4-5D6E-409C-BE32-E72D297353CC}">
              <c16:uniqueId val="{00000000-0A1B-4A0D-B52F-C848234CFDB5}"/>
            </c:ext>
          </c:extLst>
        </c:ser>
        <c:dLbls>
          <c:showLegendKey val="0"/>
          <c:showVal val="0"/>
          <c:showCatName val="0"/>
          <c:showSerName val="0"/>
          <c:showPercent val="0"/>
          <c:showBubbleSize val="0"/>
        </c:dLbls>
        <c:gapWidth val="150"/>
        <c:axId val="402733680"/>
        <c:axId val="40273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1B-4A0D-B52F-C848234CFDB5}"/>
            </c:ext>
          </c:extLst>
        </c:ser>
        <c:dLbls>
          <c:showLegendKey val="0"/>
          <c:showVal val="0"/>
          <c:showCatName val="0"/>
          <c:showSerName val="0"/>
          <c:showPercent val="0"/>
          <c:showBubbleSize val="0"/>
        </c:dLbls>
        <c:marker val="1"/>
        <c:smooth val="0"/>
        <c:axId val="402733680"/>
        <c:axId val="402734072"/>
      </c:lineChart>
      <c:dateAx>
        <c:axId val="402733680"/>
        <c:scaling>
          <c:orientation val="minMax"/>
        </c:scaling>
        <c:delete val="1"/>
        <c:axPos val="b"/>
        <c:numFmt formatCode="ge" sourceLinked="1"/>
        <c:majorTickMark val="none"/>
        <c:minorTickMark val="none"/>
        <c:tickLblPos val="none"/>
        <c:crossAx val="402734072"/>
        <c:crosses val="autoZero"/>
        <c:auto val="1"/>
        <c:lblOffset val="100"/>
        <c:baseTimeUnit val="years"/>
      </c:dateAx>
      <c:valAx>
        <c:axId val="40273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3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85-4752-A37F-1ED228E84A6C}"/>
            </c:ext>
          </c:extLst>
        </c:ser>
        <c:dLbls>
          <c:showLegendKey val="0"/>
          <c:showVal val="0"/>
          <c:showCatName val="0"/>
          <c:showSerName val="0"/>
          <c:showPercent val="0"/>
          <c:showBubbleSize val="0"/>
        </c:dLbls>
        <c:gapWidth val="150"/>
        <c:axId val="402735248"/>
        <c:axId val="40273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85-4752-A37F-1ED228E84A6C}"/>
            </c:ext>
          </c:extLst>
        </c:ser>
        <c:dLbls>
          <c:showLegendKey val="0"/>
          <c:showVal val="0"/>
          <c:showCatName val="0"/>
          <c:showSerName val="0"/>
          <c:showPercent val="0"/>
          <c:showBubbleSize val="0"/>
        </c:dLbls>
        <c:marker val="1"/>
        <c:smooth val="0"/>
        <c:axId val="402735248"/>
        <c:axId val="402735640"/>
      </c:lineChart>
      <c:dateAx>
        <c:axId val="402735248"/>
        <c:scaling>
          <c:orientation val="minMax"/>
        </c:scaling>
        <c:delete val="1"/>
        <c:axPos val="b"/>
        <c:numFmt formatCode="ge" sourceLinked="1"/>
        <c:majorTickMark val="none"/>
        <c:minorTickMark val="none"/>
        <c:tickLblPos val="none"/>
        <c:crossAx val="402735640"/>
        <c:crosses val="autoZero"/>
        <c:auto val="1"/>
        <c:lblOffset val="100"/>
        <c:baseTimeUnit val="years"/>
      </c:dateAx>
      <c:valAx>
        <c:axId val="40273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3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1C-4AFB-9AC9-3AE38515C610}"/>
            </c:ext>
          </c:extLst>
        </c:ser>
        <c:dLbls>
          <c:showLegendKey val="0"/>
          <c:showVal val="0"/>
          <c:showCatName val="0"/>
          <c:showSerName val="0"/>
          <c:showPercent val="0"/>
          <c:showBubbleSize val="0"/>
        </c:dLbls>
        <c:gapWidth val="150"/>
        <c:axId val="402757480"/>
        <c:axId val="40275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1C-4AFB-9AC9-3AE38515C610}"/>
            </c:ext>
          </c:extLst>
        </c:ser>
        <c:dLbls>
          <c:showLegendKey val="0"/>
          <c:showVal val="0"/>
          <c:showCatName val="0"/>
          <c:showSerName val="0"/>
          <c:showPercent val="0"/>
          <c:showBubbleSize val="0"/>
        </c:dLbls>
        <c:marker val="1"/>
        <c:smooth val="0"/>
        <c:axId val="402757480"/>
        <c:axId val="402757872"/>
      </c:lineChart>
      <c:dateAx>
        <c:axId val="402757480"/>
        <c:scaling>
          <c:orientation val="minMax"/>
        </c:scaling>
        <c:delete val="1"/>
        <c:axPos val="b"/>
        <c:numFmt formatCode="ge" sourceLinked="1"/>
        <c:majorTickMark val="none"/>
        <c:minorTickMark val="none"/>
        <c:tickLblPos val="none"/>
        <c:crossAx val="402757872"/>
        <c:crosses val="autoZero"/>
        <c:auto val="1"/>
        <c:lblOffset val="100"/>
        <c:baseTimeUnit val="years"/>
      </c:dateAx>
      <c:valAx>
        <c:axId val="40275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5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FF-4837-8383-13B9FAF29A00}"/>
            </c:ext>
          </c:extLst>
        </c:ser>
        <c:dLbls>
          <c:showLegendKey val="0"/>
          <c:showVal val="0"/>
          <c:showCatName val="0"/>
          <c:showSerName val="0"/>
          <c:showPercent val="0"/>
          <c:showBubbleSize val="0"/>
        </c:dLbls>
        <c:gapWidth val="150"/>
        <c:axId val="402759048"/>
        <c:axId val="40275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FF-4837-8383-13B9FAF29A00}"/>
            </c:ext>
          </c:extLst>
        </c:ser>
        <c:dLbls>
          <c:showLegendKey val="0"/>
          <c:showVal val="0"/>
          <c:showCatName val="0"/>
          <c:showSerName val="0"/>
          <c:showPercent val="0"/>
          <c:showBubbleSize val="0"/>
        </c:dLbls>
        <c:marker val="1"/>
        <c:smooth val="0"/>
        <c:axId val="402759048"/>
        <c:axId val="402759440"/>
      </c:lineChart>
      <c:dateAx>
        <c:axId val="402759048"/>
        <c:scaling>
          <c:orientation val="minMax"/>
        </c:scaling>
        <c:delete val="1"/>
        <c:axPos val="b"/>
        <c:numFmt formatCode="ge" sourceLinked="1"/>
        <c:majorTickMark val="none"/>
        <c:minorTickMark val="none"/>
        <c:tickLblPos val="none"/>
        <c:crossAx val="402759440"/>
        <c:crosses val="autoZero"/>
        <c:auto val="1"/>
        <c:lblOffset val="100"/>
        <c:baseTimeUnit val="years"/>
      </c:dateAx>
      <c:valAx>
        <c:axId val="40275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5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B7-4EE6-9CB9-6DDC96CCF9B1}"/>
            </c:ext>
          </c:extLst>
        </c:ser>
        <c:dLbls>
          <c:showLegendKey val="0"/>
          <c:showVal val="0"/>
          <c:showCatName val="0"/>
          <c:showSerName val="0"/>
          <c:showPercent val="0"/>
          <c:showBubbleSize val="0"/>
        </c:dLbls>
        <c:gapWidth val="150"/>
        <c:axId val="428628816"/>
        <c:axId val="42862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B7-4EE6-9CB9-6DDC96CCF9B1}"/>
            </c:ext>
          </c:extLst>
        </c:ser>
        <c:dLbls>
          <c:showLegendKey val="0"/>
          <c:showVal val="0"/>
          <c:showCatName val="0"/>
          <c:showSerName val="0"/>
          <c:showPercent val="0"/>
          <c:showBubbleSize val="0"/>
        </c:dLbls>
        <c:marker val="1"/>
        <c:smooth val="0"/>
        <c:axId val="428628816"/>
        <c:axId val="428629208"/>
      </c:lineChart>
      <c:dateAx>
        <c:axId val="428628816"/>
        <c:scaling>
          <c:orientation val="minMax"/>
        </c:scaling>
        <c:delete val="1"/>
        <c:axPos val="b"/>
        <c:numFmt formatCode="ge" sourceLinked="1"/>
        <c:majorTickMark val="none"/>
        <c:minorTickMark val="none"/>
        <c:tickLblPos val="none"/>
        <c:crossAx val="428629208"/>
        <c:crosses val="autoZero"/>
        <c:auto val="1"/>
        <c:lblOffset val="100"/>
        <c:baseTimeUnit val="years"/>
      </c:dateAx>
      <c:valAx>
        <c:axId val="42862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62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530.19000000000005</c:v>
                </c:pt>
                <c:pt idx="1">
                  <c:v>447.66</c:v>
                </c:pt>
                <c:pt idx="2">
                  <c:v>493.41</c:v>
                </c:pt>
                <c:pt idx="3">
                  <c:v>501.98</c:v>
                </c:pt>
                <c:pt idx="4">
                  <c:v>494.56</c:v>
                </c:pt>
              </c:numCache>
            </c:numRef>
          </c:val>
          <c:extLst xmlns:c16r2="http://schemas.microsoft.com/office/drawing/2015/06/chart">
            <c:ext xmlns:c16="http://schemas.microsoft.com/office/drawing/2014/chart" uri="{C3380CC4-5D6E-409C-BE32-E72D297353CC}">
              <c16:uniqueId val="{00000000-02DE-42AC-96BE-C958E60A20BF}"/>
            </c:ext>
          </c:extLst>
        </c:ser>
        <c:dLbls>
          <c:showLegendKey val="0"/>
          <c:showVal val="0"/>
          <c:showCatName val="0"/>
          <c:showSerName val="0"/>
          <c:showPercent val="0"/>
          <c:showBubbleSize val="0"/>
        </c:dLbls>
        <c:gapWidth val="150"/>
        <c:axId val="428630384"/>
        <c:axId val="42863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799.11</c:v>
                </c:pt>
                <c:pt idx="4">
                  <c:v>768.62</c:v>
                </c:pt>
              </c:numCache>
            </c:numRef>
          </c:val>
          <c:smooth val="0"/>
          <c:extLst xmlns:c16r2="http://schemas.microsoft.com/office/drawing/2015/06/chart">
            <c:ext xmlns:c16="http://schemas.microsoft.com/office/drawing/2014/chart" uri="{C3380CC4-5D6E-409C-BE32-E72D297353CC}">
              <c16:uniqueId val="{00000001-02DE-42AC-96BE-C958E60A20BF}"/>
            </c:ext>
          </c:extLst>
        </c:ser>
        <c:dLbls>
          <c:showLegendKey val="0"/>
          <c:showVal val="0"/>
          <c:showCatName val="0"/>
          <c:showSerName val="0"/>
          <c:showPercent val="0"/>
          <c:showBubbleSize val="0"/>
        </c:dLbls>
        <c:marker val="1"/>
        <c:smooth val="0"/>
        <c:axId val="428630384"/>
        <c:axId val="428630776"/>
      </c:lineChart>
      <c:dateAx>
        <c:axId val="428630384"/>
        <c:scaling>
          <c:orientation val="minMax"/>
        </c:scaling>
        <c:delete val="1"/>
        <c:axPos val="b"/>
        <c:numFmt formatCode="ge" sourceLinked="1"/>
        <c:majorTickMark val="none"/>
        <c:minorTickMark val="none"/>
        <c:tickLblPos val="none"/>
        <c:crossAx val="428630776"/>
        <c:crosses val="autoZero"/>
        <c:auto val="1"/>
        <c:lblOffset val="100"/>
        <c:baseTimeUnit val="years"/>
      </c:dateAx>
      <c:valAx>
        <c:axId val="42863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63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60.08</c:v>
                </c:pt>
                <c:pt idx="1">
                  <c:v>61.76</c:v>
                </c:pt>
                <c:pt idx="2">
                  <c:v>62.01</c:v>
                </c:pt>
                <c:pt idx="3">
                  <c:v>61.83</c:v>
                </c:pt>
                <c:pt idx="4">
                  <c:v>62.98</c:v>
                </c:pt>
              </c:numCache>
            </c:numRef>
          </c:val>
          <c:extLst xmlns:c16r2="http://schemas.microsoft.com/office/drawing/2015/06/chart">
            <c:ext xmlns:c16="http://schemas.microsoft.com/office/drawing/2014/chart" uri="{C3380CC4-5D6E-409C-BE32-E72D297353CC}">
              <c16:uniqueId val="{00000000-A71D-45F1-9084-09241FB997E1}"/>
            </c:ext>
          </c:extLst>
        </c:ser>
        <c:dLbls>
          <c:showLegendKey val="0"/>
          <c:showVal val="0"/>
          <c:showCatName val="0"/>
          <c:showSerName val="0"/>
          <c:showPercent val="0"/>
          <c:showBubbleSize val="0"/>
        </c:dLbls>
        <c:gapWidth val="150"/>
        <c:axId val="428631952"/>
        <c:axId val="42863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87.69</c:v>
                </c:pt>
                <c:pt idx="4">
                  <c:v>88.06</c:v>
                </c:pt>
              </c:numCache>
            </c:numRef>
          </c:val>
          <c:smooth val="0"/>
          <c:extLst xmlns:c16r2="http://schemas.microsoft.com/office/drawing/2015/06/chart">
            <c:ext xmlns:c16="http://schemas.microsoft.com/office/drawing/2014/chart" uri="{C3380CC4-5D6E-409C-BE32-E72D297353CC}">
              <c16:uniqueId val="{00000001-A71D-45F1-9084-09241FB997E1}"/>
            </c:ext>
          </c:extLst>
        </c:ser>
        <c:dLbls>
          <c:showLegendKey val="0"/>
          <c:showVal val="0"/>
          <c:showCatName val="0"/>
          <c:showSerName val="0"/>
          <c:showPercent val="0"/>
          <c:showBubbleSize val="0"/>
        </c:dLbls>
        <c:marker val="1"/>
        <c:smooth val="0"/>
        <c:axId val="428631952"/>
        <c:axId val="428632344"/>
      </c:lineChart>
      <c:dateAx>
        <c:axId val="428631952"/>
        <c:scaling>
          <c:orientation val="minMax"/>
        </c:scaling>
        <c:delete val="1"/>
        <c:axPos val="b"/>
        <c:numFmt formatCode="ge" sourceLinked="1"/>
        <c:majorTickMark val="none"/>
        <c:minorTickMark val="none"/>
        <c:tickLblPos val="none"/>
        <c:crossAx val="428632344"/>
        <c:crosses val="autoZero"/>
        <c:auto val="1"/>
        <c:lblOffset val="100"/>
        <c:baseTimeUnit val="years"/>
      </c:dateAx>
      <c:valAx>
        <c:axId val="42863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63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191.57</c:v>
                </c:pt>
                <c:pt idx="1">
                  <c:v>185.2</c:v>
                </c:pt>
                <c:pt idx="2">
                  <c:v>186.31</c:v>
                </c:pt>
                <c:pt idx="3">
                  <c:v>185.68</c:v>
                </c:pt>
                <c:pt idx="4">
                  <c:v>183.13</c:v>
                </c:pt>
              </c:numCache>
            </c:numRef>
          </c:val>
          <c:extLst xmlns:c16r2="http://schemas.microsoft.com/office/drawing/2015/06/chart">
            <c:ext xmlns:c16="http://schemas.microsoft.com/office/drawing/2014/chart" uri="{C3380CC4-5D6E-409C-BE32-E72D297353CC}">
              <c16:uniqueId val="{00000000-AC29-4ED5-9DF3-92016D594105}"/>
            </c:ext>
          </c:extLst>
        </c:ser>
        <c:dLbls>
          <c:showLegendKey val="0"/>
          <c:showVal val="0"/>
          <c:showCatName val="0"/>
          <c:showSerName val="0"/>
          <c:showPercent val="0"/>
          <c:showBubbleSize val="0"/>
        </c:dLbls>
        <c:gapWidth val="150"/>
        <c:axId val="428776992"/>
        <c:axId val="42877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180.07</c:v>
                </c:pt>
                <c:pt idx="4">
                  <c:v>179.32</c:v>
                </c:pt>
              </c:numCache>
            </c:numRef>
          </c:val>
          <c:smooth val="0"/>
          <c:extLst xmlns:c16r2="http://schemas.microsoft.com/office/drawing/2015/06/chart">
            <c:ext xmlns:c16="http://schemas.microsoft.com/office/drawing/2014/chart" uri="{C3380CC4-5D6E-409C-BE32-E72D297353CC}">
              <c16:uniqueId val="{00000001-AC29-4ED5-9DF3-92016D594105}"/>
            </c:ext>
          </c:extLst>
        </c:ser>
        <c:dLbls>
          <c:showLegendKey val="0"/>
          <c:showVal val="0"/>
          <c:showCatName val="0"/>
          <c:showSerName val="0"/>
          <c:showPercent val="0"/>
          <c:showBubbleSize val="0"/>
        </c:dLbls>
        <c:marker val="1"/>
        <c:smooth val="0"/>
        <c:axId val="428776992"/>
        <c:axId val="428777384"/>
      </c:lineChart>
      <c:dateAx>
        <c:axId val="428776992"/>
        <c:scaling>
          <c:orientation val="minMax"/>
        </c:scaling>
        <c:delete val="1"/>
        <c:axPos val="b"/>
        <c:numFmt formatCode="ge" sourceLinked="1"/>
        <c:majorTickMark val="none"/>
        <c:minorTickMark val="none"/>
        <c:tickLblPos val="none"/>
        <c:crossAx val="428777384"/>
        <c:crosses val="autoZero"/>
        <c:auto val="1"/>
        <c:lblOffset val="100"/>
        <c:baseTimeUnit val="years"/>
      </c:dateAx>
      <c:valAx>
        <c:axId val="42877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藤岡市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62">
        <f>データ!S6</f>
        <v>65687</v>
      </c>
      <c r="AM8" s="62"/>
      <c r="AN8" s="62"/>
      <c r="AO8" s="62"/>
      <c r="AP8" s="62"/>
      <c r="AQ8" s="62"/>
      <c r="AR8" s="62"/>
      <c r="AS8" s="62"/>
      <c r="AT8" s="61">
        <f>データ!T6</f>
        <v>180.29</v>
      </c>
      <c r="AU8" s="61"/>
      <c r="AV8" s="61"/>
      <c r="AW8" s="61"/>
      <c r="AX8" s="61"/>
      <c r="AY8" s="61"/>
      <c r="AZ8" s="61"/>
      <c r="BA8" s="61"/>
      <c r="BB8" s="61">
        <f>データ!U6</f>
        <v>364.34</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31.83</v>
      </c>
      <c r="Q10" s="61"/>
      <c r="R10" s="61"/>
      <c r="S10" s="61"/>
      <c r="T10" s="61"/>
      <c r="U10" s="61"/>
      <c r="V10" s="61"/>
      <c r="W10" s="61">
        <f>データ!Q6</f>
        <v>92.08</v>
      </c>
      <c r="X10" s="61"/>
      <c r="Y10" s="61"/>
      <c r="Z10" s="61"/>
      <c r="AA10" s="61"/>
      <c r="AB10" s="61"/>
      <c r="AC10" s="61"/>
      <c r="AD10" s="62">
        <f>データ!R6</f>
        <v>2052</v>
      </c>
      <c r="AE10" s="62"/>
      <c r="AF10" s="62"/>
      <c r="AG10" s="62"/>
      <c r="AH10" s="62"/>
      <c r="AI10" s="62"/>
      <c r="AJ10" s="62"/>
      <c r="AK10" s="2"/>
      <c r="AL10" s="62">
        <f>データ!V6</f>
        <v>20861</v>
      </c>
      <c r="AM10" s="62"/>
      <c r="AN10" s="62"/>
      <c r="AO10" s="62"/>
      <c r="AP10" s="62"/>
      <c r="AQ10" s="62"/>
      <c r="AR10" s="62"/>
      <c r="AS10" s="62"/>
      <c r="AT10" s="61">
        <f>データ!W6</f>
        <v>4.41</v>
      </c>
      <c r="AU10" s="61"/>
      <c r="AV10" s="61"/>
      <c r="AW10" s="61"/>
      <c r="AX10" s="61"/>
      <c r="AY10" s="61"/>
      <c r="AZ10" s="61"/>
      <c r="BA10" s="61"/>
      <c r="BB10" s="61">
        <f>データ!X6</f>
        <v>4730.3900000000003</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113</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77"/>
      <c r="BM60" s="78"/>
      <c r="BN60" s="78"/>
      <c r="BO60" s="78"/>
      <c r="BP60" s="78"/>
      <c r="BQ60" s="78"/>
      <c r="BR60" s="78"/>
      <c r="BS60" s="78"/>
      <c r="BT60" s="78"/>
      <c r="BU60" s="78"/>
      <c r="BV60" s="78"/>
      <c r="BW60" s="78"/>
      <c r="BX60" s="78"/>
      <c r="BY60" s="78"/>
      <c r="BZ60" s="79"/>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oqd5Czn6TdxbrNlKSAmosKl2+xhwHzw1zcLHZc3329AC/1ky6lqaocu2HBO0RWpkHJanXYOuAuaELVNOdCHjOA==" saltValue="WgQa9yETkY2pjkIoAjDd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0" t="s">
        <v>55</v>
      </c>
      <c r="I3" s="71"/>
      <c r="J3" s="71"/>
      <c r="K3" s="71"/>
      <c r="L3" s="71"/>
      <c r="M3" s="71"/>
      <c r="N3" s="71"/>
      <c r="O3" s="71"/>
      <c r="P3" s="71"/>
      <c r="Q3" s="71"/>
      <c r="R3" s="71"/>
      <c r="S3" s="71"/>
      <c r="T3" s="71"/>
      <c r="U3" s="71"/>
      <c r="V3" s="71"/>
      <c r="W3" s="71"/>
      <c r="X3" s="72"/>
      <c r="Y3" s="76" t="s">
        <v>56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58</v>
      </c>
      <c r="B4" s="30"/>
      <c r="C4" s="30"/>
      <c r="D4" s="30"/>
      <c r="E4" s="30"/>
      <c r="F4" s="30"/>
      <c r="G4" s="30"/>
      <c r="H4" s="73"/>
      <c r="I4" s="74"/>
      <c r="J4" s="74"/>
      <c r="K4" s="74"/>
      <c r="L4" s="74"/>
      <c r="M4" s="74"/>
      <c r="N4" s="74"/>
      <c r="O4" s="74"/>
      <c r="P4" s="74"/>
      <c r="Q4" s="74"/>
      <c r="R4" s="74"/>
      <c r="S4" s="74"/>
      <c r="T4" s="74"/>
      <c r="U4" s="74"/>
      <c r="V4" s="74"/>
      <c r="W4" s="74"/>
      <c r="X4" s="75"/>
      <c r="Y4" s="69" t="s">
        <v>59</v>
      </c>
      <c r="Z4" s="69"/>
      <c r="AA4" s="69"/>
      <c r="AB4" s="69"/>
      <c r="AC4" s="69"/>
      <c r="AD4" s="69"/>
      <c r="AE4" s="69"/>
      <c r="AF4" s="69"/>
      <c r="AG4" s="69"/>
      <c r="AH4" s="69"/>
      <c r="AI4" s="69"/>
      <c r="AJ4" s="69" t="s">
        <v>60</v>
      </c>
      <c r="AK4" s="69"/>
      <c r="AL4" s="69"/>
      <c r="AM4" s="69"/>
      <c r="AN4" s="69"/>
      <c r="AO4" s="69"/>
      <c r="AP4" s="69"/>
      <c r="AQ4" s="69"/>
      <c r="AR4" s="69"/>
      <c r="AS4" s="69"/>
      <c r="AT4" s="69"/>
      <c r="AU4" s="69" t="s">
        <v>61</v>
      </c>
      <c r="AV4" s="69"/>
      <c r="AW4" s="69"/>
      <c r="AX4" s="69"/>
      <c r="AY4" s="69"/>
      <c r="AZ4" s="69"/>
      <c r="BA4" s="69"/>
      <c r="BB4" s="69"/>
      <c r="BC4" s="69"/>
      <c r="BD4" s="69"/>
      <c r="BE4" s="69"/>
      <c r="BF4" s="69" t="s">
        <v>62</v>
      </c>
      <c r="BG4" s="69"/>
      <c r="BH4" s="69"/>
      <c r="BI4" s="69"/>
      <c r="BJ4" s="69"/>
      <c r="BK4" s="69"/>
      <c r="BL4" s="69"/>
      <c r="BM4" s="69"/>
      <c r="BN4" s="69"/>
      <c r="BO4" s="69"/>
      <c r="BP4" s="69"/>
      <c r="BQ4" s="69" t="s">
        <v>63</v>
      </c>
      <c r="BR4" s="69"/>
      <c r="BS4" s="69"/>
      <c r="BT4" s="69"/>
      <c r="BU4" s="69"/>
      <c r="BV4" s="69"/>
      <c r="BW4" s="69"/>
      <c r="BX4" s="69"/>
      <c r="BY4" s="69"/>
      <c r="BZ4" s="69"/>
      <c r="CA4" s="69"/>
      <c r="CB4" s="69" t="s">
        <v>64</v>
      </c>
      <c r="CC4" s="69"/>
      <c r="CD4" s="69"/>
      <c r="CE4" s="69"/>
      <c r="CF4" s="69"/>
      <c r="CG4" s="69"/>
      <c r="CH4" s="69"/>
      <c r="CI4" s="69"/>
      <c r="CJ4" s="69"/>
      <c r="CK4" s="69"/>
      <c r="CL4" s="69"/>
      <c r="CM4" s="69" t="s">
        <v>65</v>
      </c>
      <c r="CN4" s="69"/>
      <c r="CO4" s="69"/>
      <c r="CP4" s="69"/>
      <c r="CQ4" s="69"/>
      <c r="CR4" s="69"/>
      <c r="CS4" s="69"/>
      <c r="CT4" s="69"/>
      <c r="CU4" s="69"/>
      <c r="CV4" s="69"/>
      <c r="CW4" s="69"/>
      <c r="CX4" s="69" t="s">
        <v>66</v>
      </c>
      <c r="CY4" s="69"/>
      <c r="CZ4" s="69"/>
      <c r="DA4" s="69"/>
      <c r="DB4" s="69"/>
      <c r="DC4" s="69"/>
      <c r="DD4" s="69"/>
      <c r="DE4" s="69"/>
      <c r="DF4" s="69"/>
      <c r="DG4" s="69"/>
      <c r="DH4" s="69"/>
      <c r="DI4" s="69" t="s">
        <v>67</v>
      </c>
      <c r="DJ4" s="69"/>
      <c r="DK4" s="69"/>
      <c r="DL4" s="69"/>
      <c r="DM4" s="69"/>
      <c r="DN4" s="69"/>
      <c r="DO4" s="69"/>
      <c r="DP4" s="69"/>
      <c r="DQ4" s="69"/>
      <c r="DR4" s="69"/>
      <c r="DS4" s="69"/>
      <c r="DT4" s="69" t="s">
        <v>68</v>
      </c>
      <c r="DU4" s="69"/>
      <c r="DV4" s="69"/>
      <c r="DW4" s="69"/>
      <c r="DX4" s="69"/>
      <c r="DY4" s="69"/>
      <c r="DZ4" s="69"/>
      <c r="EA4" s="69"/>
      <c r="EB4" s="69"/>
      <c r="EC4" s="69"/>
      <c r="ED4" s="69"/>
      <c r="EE4" s="69" t="s">
        <v>69</v>
      </c>
      <c r="EF4" s="69"/>
      <c r="EG4" s="69"/>
      <c r="EH4" s="69"/>
      <c r="EI4" s="69"/>
      <c r="EJ4" s="69"/>
      <c r="EK4" s="69"/>
      <c r="EL4" s="69"/>
      <c r="EM4" s="69"/>
      <c r="EN4" s="69"/>
      <c r="EO4" s="69"/>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102091</v>
      </c>
      <c r="D6" s="33">
        <f t="shared" si="3"/>
        <v>47</v>
      </c>
      <c r="E6" s="33">
        <f t="shared" si="3"/>
        <v>17</v>
      </c>
      <c r="F6" s="33">
        <f t="shared" si="3"/>
        <v>1</v>
      </c>
      <c r="G6" s="33">
        <f t="shared" si="3"/>
        <v>0</v>
      </c>
      <c r="H6" s="33" t="str">
        <f t="shared" si="3"/>
        <v>群馬県　藤岡市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31.83</v>
      </c>
      <c r="Q6" s="34">
        <f t="shared" si="3"/>
        <v>92.08</v>
      </c>
      <c r="R6" s="34">
        <f t="shared" si="3"/>
        <v>2052</v>
      </c>
      <c r="S6" s="34">
        <f t="shared" si="3"/>
        <v>65687</v>
      </c>
      <c r="T6" s="34">
        <f t="shared" si="3"/>
        <v>180.29</v>
      </c>
      <c r="U6" s="34">
        <f t="shared" si="3"/>
        <v>364.34</v>
      </c>
      <c r="V6" s="34">
        <f t="shared" si="3"/>
        <v>20861</v>
      </c>
      <c r="W6" s="34">
        <f t="shared" si="3"/>
        <v>4.41</v>
      </c>
      <c r="X6" s="34">
        <f t="shared" si="3"/>
        <v>4730.3900000000003</v>
      </c>
      <c r="Y6" s="35">
        <f>IF(Y7="",NA(),Y7)</f>
        <v>83.83</v>
      </c>
      <c r="Z6" s="35">
        <f t="shared" ref="Z6:AH6" si="4">IF(Z7="",NA(),Z7)</f>
        <v>84.58</v>
      </c>
      <c r="AA6" s="35">
        <f t="shared" si="4"/>
        <v>85.5</v>
      </c>
      <c r="AB6" s="35">
        <f t="shared" si="4"/>
        <v>83.19</v>
      </c>
      <c r="AC6" s="35">
        <f t="shared" si="4"/>
        <v>83.31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530.19000000000005</v>
      </c>
      <c r="BG6" s="35">
        <f t="shared" ref="BG6:BO6" si="7">IF(BG7="",NA(),BG7)</f>
        <v>447.66</v>
      </c>
      <c r="BH6" s="35">
        <f t="shared" si="7"/>
        <v>493.41</v>
      </c>
      <c r="BI6" s="35">
        <f t="shared" si="7"/>
        <v>501.98</v>
      </c>
      <c r="BJ6" s="35">
        <f t="shared" si="7"/>
        <v>494.56</v>
      </c>
      <c r="BK6" s="35">
        <f t="shared" si="7"/>
        <v>1136.5</v>
      </c>
      <c r="BL6" s="35">
        <f t="shared" si="7"/>
        <v>1118.56</v>
      </c>
      <c r="BM6" s="35">
        <f t="shared" si="7"/>
        <v>1111.31</v>
      </c>
      <c r="BN6" s="35">
        <f t="shared" si="7"/>
        <v>799.11</v>
      </c>
      <c r="BO6" s="35">
        <f t="shared" si="7"/>
        <v>768.62</v>
      </c>
      <c r="BP6" s="34" t="str">
        <f>IF(BP7="","",IF(BP7="-","【-】","【"&amp;SUBSTITUTE(TEXT(BP7,"#,##0.00"),"-","△")&amp;"】"))</f>
        <v>【682.78】</v>
      </c>
      <c r="BQ6" s="35">
        <f>IF(BQ7="",NA(),BQ7)</f>
        <v>60.08</v>
      </c>
      <c r="BR6" s="35">
        <f t="shared" ref="BR6:BZ6" si="8">IF(BR7="",NA(),BR7)</f>
        <v>61.76</v>
      </c>
      <c r="BS6" s="35">
        <f t="shared" si="8"/>
        <v>62.01</v>
      </c>
      <c r="BT6" s="35">
        <f t="shared" si="8"/>
        <v>61.83</v>
      </c>
      <c r="BU6" s="35">
        <f t="shared" si="8"/>
        <v>62.98</v>
      </c>
      <c r="BV6" s="35">
        <f t="shared" si="8"/>
        <v>71.650000000000006</v>
      </c>
      <c r="BW6" s="35">
        <f t="shared" si="8"/>
        <v>72.33</v>
      </c>
      <c r="BX6" s="35">
        <f t="shared" si="8"/>
        <v>75.540000000000006</v>
      </c>
      <c r="BY6" s="35">
        <f t="shared" si="8"/>
        <v>87.69</v>
      </c>
      <c r="BZ6" s="35">
        <f t="shared" si="8"/>
        <v>88.06</v>
      </c>
      <c r="CA6" s="34" t="str">
        <f>IF(CA7="","",IF(CA7="-","【-】","【"&amp;SUBSTITUTE(TEXT(CA7,"#,##0.00"),"-","△")&amp;"】"))</f>
        <v>【100.91】</v>
      </c>
      <c r="CB6" s="35">
        <f>IF(CB7="",NA(),CB7)</f>
        <v>191.57</v>
      </c>
      <c r="CC6" s="35">
        <f t="shared" ref="CC6:CK6" si="9">IF(CC7="",NA(),CC7)</f>
        <v>185.2</v>
      </c>
      <c r="CD6" s="35">
        <f t="shared" si="9"/>
        <v>186.31</v>
      </c>
      <c r="CE6" s="35">
        <f t="shared" si="9"/>
        <v>185.68</v>
      </c>
      <c r="CF6" s="35">
        <f t="shared" si="9"/>
        <v>183.13</v>
      </c>
      <c r="CG6" s="35">
        <f t="shared" si="9"/>
        <v>217.82</v>
      </c>
      <c r="CH6" s="35">
        <f t="shared" si="9"/>
        <v>215.28</v>
      </c>
      <c r="CI6" s="35">
        <f t="shared" si="9"/>
        <v>207.96</v>
      </c>
      <c r="CJ6" s="35">
        <f t="shared" si="9"/>
        <v>180.07</v>
      </c>
      <c r="CK6" s="35">
        <f t="shared" si="9"/>
        <v>179.32</v>
      </c>
      <c r="CL6" s="34" t="str">
        <f>IF(CL7="","",IF(CL7="-","【-】","【"&amp;SUBSTITUTE(TEXT(CL7,"#,##0.00"),"-","△")&amp;"】"))</f>
        <v>【136.86】</v>
      </c>
      <c r="CM6" s="35" t="str">
        <f>IF(CM7="",NA(),CM7)</f>
        <v>-</v>
      </c>
      <c r="CN6" s="35" t="str">
        <f t="shared" ref="CN6:CV6" si="10">IF(CN7="",NA(),CN7)</f>
        <v>-</v>
      </c>
      <c r="CO6" s="35" t="str">
        <f t="shared" si="10"/>
        <v>-</v>
      </c>
      <c r="CP6" s="35">
        <f t="shared" si="10"/>
        <v>76.930000000000007</v>
      </c>
      <c r="CQ6" s="35" t="str">
        <f t="shared" si="10"/>
        <v>-</v>
      </c>
      <c r="CR6" s="35">
        <f t="shared" si="10"/>
        <v>54.44</v>
      </c>
      <c r="CS6" s="35">
        <f t="shared" si="10"/>
        <v>54.67</v>
      </c>
      <c r="CT6" s="35">
        <f t="shared" si="10"/>
        <v>53.51</v>
      </c>
      <c r="CU6" s="35">
        <f t="shared" si="10"/>
        <v>58.4</v>
      </c>
      <c r="CV6" s="35">
        <f t="shared" si="10"/>
        <v>58</v>
      </c>
      <c r="CW6" s="34" t="str">
        <f>IF(CW7="","",IF(CW7="-","【-】","【"&amp;SUBSTITUTE(TEXT(CW7,"#,##0.00"),"-","△")&amp;"】"))</f>
        <v>【58.98】</v>
      </c>
      <c r="CX6" s="35">
        <f>IF(CX7="",NA(),CX7)</f>
        <v>77.03</v>
      </c>
      <c r="CY6" s="35">
        <f t="shared" ref="CY6:DG6" si="11">IF(CY7="",NA(),CY7)</f>
        <v>76.27</v>
      </c>
      <c r="CZ6" s="35">
        <f t="shared" si="11"/>
        <v>73.3</v>
      </c>
      <c r="DA6" s="35">
        <f t="shared" si="11"/>
        <v>74.650000000000006</v>
      </c>
      <c r="DB6" s="35">
        <f t="shared" si="11"/>
        <v>76.06</v>
      </c>
      <c r="DC6" s="35">
        <f t="shared" si="11"/>
        <v>84.2</v>
      </c>
      <c r="DD6" s="35">
        <f t="shared" si="11"/>
        <v>83.8</v>
      </c>
      <c r="DE6" s="35">
        <f t="shared" si="11"/>
        <v>83.91</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0.23</v>
      </c>
      <c r="EN6" s="35">
        <f t="shared" si="14"/>
        <v>0.21</v>
      </c>
      <c r="EO6" s="34" t="str">
        <f>IF(EO7="","",IF(EO7="-","【-】","【"&amp;SUBSTITUTE(TEXT(EO7,"#,##0.00"),"-","△")&amp;"】"))</f>
        <v>【0.23】</v>
      </c>
    </row>
    <row r="7" spans="1:145" s="36" customFormat="1" x14ac:dyDescent="0.15">
      <c r="A7" s="28"/>
      <c r="B7" s="37">
        <v>2018</v>
      </c>
      <c r="C7" s="37">
        <v>102091</v>
      </c>
      <c r="D7" s="37">
        <v>47</v>
      </c>
      <c r="E7" s="37">
        <v>17</v>
      </c>
      <c r="F7" s="37">
        <v>1</v>
      </c>
      <c r="G7" s="37">
        <v>0</v>
      </c>
      <c r="H7" s="37" t="s">
        <v>99</v>
      </c>
      <c r="I7" s="37" t="s">
        <v>100</v>
      </c>
      <c r="J7" s="37" t="s">
        <v>101</v>
      </c>
      <c r="K7" s="37" t="s">
        <v>102</v>
      </c>
      <c r="L7" s="37" t="s">
        <v>103</v>
      </c>
      <c r="M7" s="37" t="s">
        <v>104</v>
      </c>
      <c r="N7" s="38" t="s">
        <v>105</v>
      </c>
      <c r="O7" s="38" t="s">
        <v>106</v>
      </c>
      <c r="P7" s="38">
        <v>31.83</v>
      </c>
      <c r="Q7" s="38">
        <v>92.08</v>
      </c>
      <c r="R7" s="38">
        <v>2052</v>
      </c>
      <c r="S7" s="38">
        <v>65687</v>
      </c>
      <c r="T7" s="38">
        <v>180.29</v>
      </c>
      <c r="U7" s="38">
        <v>364.34</v>
      </c>
      <c r="V7" s="38">
        <v>20861</v>
      </c>
      <c r="W7" s="38">
        <v>4.41</v>
      </c>
      <c r="X7" s="38">
        <v>4730.3900000000003</v>
      </c>
      <c r="Y7" s="38">
        <v>83.83</v>
      </c>
      <c r="Z7" s="38">
        <v>84.58</v>
      </c>
      <c r="AA7" s="38">
        <v>85.5</v>
      </c>
      <c r="AB7" s="38">
        <v>83.19</v>
      </c>
      <c r="AC7" s="38">
        <v>83.31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530.19000000000005</v>
      </c>
      <c r="BG7" s="38">
        <v>447.66</v>
      </c>
      <c r="BH7" s="38">
        <v>493.41</v>
      </c>
      <c r="BI7" s="38">
        <v>501.98</v>
      </c>
      <c r="BJ7" s="38">
        <v>494.56</v>
      </c>
      <c r="BK7" s="38">
        <v>1136.5</v>
      </c>
      <c r="BL7" s="38">
        <v>1118.56</v>
      </c>
      <c r="BM7" s="38">
        <v>1111.31</v>
      </c>
      <c r="BN7" s="38">
        <v>799.11</v>
      </c>
      <c r="BO7" s="38">
        <v>768.62</v>
      </c>
      <c r="BP7" s="38">
        <v>682.78</v>
      </c>
      <c r="BQ7" s="38">
        <v>60.08</v>
      </c>
      <c r="BR7" s="38">
        <v>61.76</v>
      </c>
      <c r="BS7" s="38">
        <v>62.01</v>
      </c>
      <c r="BT7" s="38">
        <v>61.83</v>
      </c>
      <c r="BU7" s="38">
        <v>62.98</v>
      </c>
      <c r="BV7" s="38">
        <v>71.650000000000006</v>
      </c>
      <c r="BW7" s="38">
        <v>72.33</v>
      </c>
      <c r="BX7" s="38">
        <v>75.540000000000006</v>
      </c>
      <c r="BY7" s="38">
        <v>87.69</v>
      </c>
      <c r="BZ7" s="38">
        <v>88.06</v>
      </c>
      <c r="CA7" s="38">
        <v>100.91</v>
      </c>
      <c r="CB7" s="38">
        <v>191.57</v>
      </c>
      <c r="CC7" s="38">
        <v>185.2</v>
      </c>
      <c r="CD7" s="38">
        <v>186.31</v>
      </c>
      <c r="CE7" s="38">
        <v>185.68</v>
      </c>
      <c r="CF7" s="38">
        <v>183.13</v>
      </c>
      <c r="CG7" s="38">
        <v>217.82</v>
      </c>
      <c r="CH7" s="38">
        <v>215.28</v>
      </c>
      <c r="CI7" s="38">
        <v>207.96</v>
      </c>
      <c r="CJ7" s="38">
        <v>180.07</v>
      </c>
      <c r="CK7" s="38">
        <v>179.32</v>
      </c>
      <c r="CL7" s="38">
        <v>136.86000000000001</v>
      </c>
      <c r="CM7" s="38" t="s">
        <v>105</v>
      </c>
      <c r="CN7" s="38" t="s">
        <v>105</v>
      </c>
      <c r="CO7" s="38" t="s">
        <v>105</v>
      </c>
      <c r="CP7" s="38">
        <v>76.930000000000007</v>
      </c>
      <c r="CQ7" s="38" t="s">
        <v>105</v>
      </c>
      <c r="CR7" s="38">
        <v>54.44</v>
      </c>
      <c r="CS7" s="38">
        <v>54.67</v>
      </c>
      <c r="CT7" s="38">
        <v>53.51</v>
      </c>
      <c r="CU7" s="38">
        <v>58.4</v>
      </c>
      <c r="CV7" s="38">
        <v>58</v>
      </c>
      <c r="CW7" s="38">
        <v>58.98</v>
      </c>
      <c r="CX7" s="38">
        <v>77.03</v>
      </c>
      <c r="CY7" s="38">
        <v>76.27</v>
      </c>
      <c r="CZ7" s="38">
        <v>73.3</v>
      </c>
      <c r="DA7" s="38">
        <v>74.650000000000006</v>
      </c>
      <c r="DB7" s="38">
        <v>76.06</v>
      </c>
      <c r="DC7" s="38">
        <v>84.2</v>
      </c>
      <c r="DD7" s="38">
        <v>83.8</v>
      </c>
      <c r="DE7" s="38">
        <v>83.91</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2020-02-13T04:08:31Z</cp:lastPrinted>
  <dcterms:created xsi:type="dcterms:W3CDTF">2019-12-05T05:02:29Z</dcterms:created>
  <dcterms:modified xsi:type="dcterms:W3CDTF">2020-02-13T04:09:25Z</dcterms:modified>
</cp:coreProperties>
</file>