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0○富岡市\"/>
    </mc:Choice>
  </mc:AlternateContent>
  <workbookProtection workbookAlgorithmName="SHA-512" workbookHashValue="Y+WsTYGDO7tPlhG3kq16SlV90FD7u8gGHEG89xs9/73Z0lz/ZPBBByo4qUGTIGZNpbC05Cl04QaAyTNkC59WPA==" workbookSaltValue="dCSqgR/R5GUZTan/uu5Bq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 r="D10" i="5" l="1"/>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<sst xmlns="http://schemas.openxmlformats.org/spreadsheetml/2006/main" count="233" uniqueCount="113">
  <si>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</si>
  <si>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</si>
  <si>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</si>
  <si>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</si>
  <si>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</si>
  <si>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</si>
  <si>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</si>
  <si>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</si>
  <si>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</si>
  <si>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</si>
  <si>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</si>
  <si>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</si>
  <si>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</si>
  <si>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</si>
  <si>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</si>
  <si>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</si>
  <si>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</si>
  <si>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</si>
  <si>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</si>
  <si>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</si>
  <si>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</si>
  <si>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</si>
  <si>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</si>
  <si>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</si>
  <si>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</si>
  <si>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</si>
  <si>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</si>
  <si>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</si>
  <si>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</si>
  <si>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</si>
  <si>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</si>
  <si>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</si>
  <si>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</si>
  <si>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</si>
  <si>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</si>
  <si>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</si>
  <si>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</si>
  <si>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</si>
  <si>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</si>
  <si>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</si>
  <si>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</si>
  <si>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</si>
  <si>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</si>
  <si>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</si>
  <si>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</si>
  <si>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</si>
  <si>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</si>
  <si>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</si>
  <si>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</si>
  <si>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</si>
  <si>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</si>
  <si>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</si>
  <si>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</si>
  <si>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</si>
  <si>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</si>
  <si>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</si>
  <si>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</si>
  <si>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</si>
  <si>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</si>
  <si>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</si>
  <si>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</si>
  <si>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</si>
  <si>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</si>
  <si>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</si>
  <si>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</si>
  <si>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</si>
  <si>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</si>
  <si>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</si>
  <si>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</si>
  <si>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</si>
  <si>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</si>
  <si>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</si>
  <si>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</si>
  <si>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</si>
  <si>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</si>
  <si>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</si>
  <si>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</si>
  <si>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</si>
  <si>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</si>
  <si>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</si>
  <si>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</si>
  <si>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</si>
  <si>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</si>
  <si>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</si>
  <si>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</si>
  <si>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</si>
  <si>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</si>
  <si>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</si>
  <si>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</si>
  <si>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</si>
  <si>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</si>
  <si>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</si>
  <si>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</si>
  <si>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</si>
  <si>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</si>
  <si>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</si>
  <si>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</si>
  <si>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</si>
  <si>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</si>
  <si>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</si>
  <si>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</si>
  <si>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</si>
  <si>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</si>
  <si>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</si>
  <si>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</si>
  <si>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</si>
  <si>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</si>
  <si>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</si>
  <si>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</si>
  <si>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</si>
  <si>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寿命化を図るためカメラ調査による管路調査の実施などに取り組んでおり、そのデータを基に管路の更新を実施する必要があります。また、今後は定期的に管路清掃を実施するなど劣化に起因する事故を未然に防ぐよう計画的に管路更生を行っていくことも必要と考えます。
　また、マンホールポンプ場については、現在11ヶ所稼働していますが、使用状況等によりポンプの定期的な交換を実施し長寿命化を図っていきます。
　下水道施設全体の長寿命化対策として、持続的な機能確保及びライフサイクルコストの低減を図るためにも、下水道ストックマネジメントの導入の必要があります。</t>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</si>
  <si>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phoneticPr fontId="4"/>
  </si>
  <si>
    <t>①法適による、打ち切り決算の影響もあり、収益的収支比率は90％以下となりました。より一層の経費削減、使用料収入の確保により更なる経営改善が必要です。
④企業債残高は年々減少傾向にあります。引き続き計画的に償還を行い残高の減少に努めていきます。
⑤経費回収率は、約80%となっており、全国平均、類似団体平均値も下回っていますので、接続率の向上や滞納整理を強化するなど使用料収入の確保及び汚水処理費の削減が必要です。
⑥汚水処理原価は全国平均を下回っており一定で推移していますが、維持管理費の削減、接続率向上により一層の経営改善の必要性があります。
⑧水洗化率は、全国平均を下回っているため、水洗化率向上に向け、未普及地域の解消と下水道への接続推進に努めます。
　以上のことから、使用料収入の確保に向け、排水設備工事費補助金制度の実施や未接続者に対する啓発、促進を図るとともに、より一層の経費削減に努め、安定的な経営を目指します。</t>
    <rPh sb="7" eb="8">
      <t>ウ</t>
    </rPh>
    <rPh sb="9" eb="10">
      <t>キ</t>
    </rPh>
    <rPh sb="11" eb="13">
      <t>ケッサン</t>
    </rPh>
    <rPh sb="14" eb="16">
      <t>エイキョウ</t>
    </rPh>
    <rPh sb="130" eb="131">
      <t>ヤク</t>
    </rPh>
    <rPh sb="220" eb="221">
      <t>シタ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</si>
</sst>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FD-4278-B604-0F1C2A94D8A6}"/>
            </c:ext>
          </c:extLst>
        </c:ser>
        <c:dLbls>
          <c:showLegendKey val="0"/>
          <c:showVal val="0"/>
          <c:showCatName val="0"/>
          <c:showSerName val="0"/>
          <c:showPercent val="0"/>
          <c:showBubbleSize val="0"/>
        </c:dLbls>
        <c:gapWidth val="150"/>
        <c:axId val="176093368"/>
        <c:axId val="17612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DDFD-4278-B604-0F1C2A94D8A6}"/>
            </c:ext>
          </c:extLst>
        </c:ser>
        <c:dLbls>
          <c:showLegendKey val="0"/>
          <c:showVal val="0"/>
          <c:showCatName val="0"/>
          <c:showSerName val="0"/>
          <c:showPercent val="0"/>
          <c:showBubbleSize val="0"/>
        </c:dLbls>
        <c:marker val="1"/>
        <c:smooth val="0"/>
        <c:axId val="176093368"/>
        <c:axId val="176124720"/>
      </c:lineChart>
      <c:dateAx>
        <c:axId val="176093368"/>
        <c:scaling>
          <c:orientation val="minMax"/>
        </c:scaling>
        <c:delete val="1"/>
        <c:axPos val="b"/>
        <c:numFmt formatCode="ge" sourceLinked="1"/>
        <c:majorTickMark val="none"/>
        <c:minorTickMark val="none"/>
        <c:tickLblPos val="none"/>
        <c:crossAx val="176124720"/>
        <c:crosses val="autoZero"/>
        <c:auto val="1"/>
        <c:lblOffset val="100"/>
        <c:baseTimeUnit val="years"/>
      </c:dateAx>
      <c:valAx>
        <c:axId val="17612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9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78-4FBB-BE66-14B82C636970}"/>
            </c:ext>
          </c:extLst>
        </c:ser>
        <c:dLbls>
          <c:showLegendKey val="0"/>
          <c:showVal val="0"/>
          <c:showCatName val="0"/>
          <c:showSerName val="0"/>
          <c:showPercent val="0"/>
          <c:showBubbleSize val="0"/>
        </c:dLbls>
        <c:gapWidth val="150"/>
        <c:axId val="176818608"/>
        <c:axId val="17681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E178-4FBB-BE66-14B82C636970}"/>
            </c:ext>
          </c:extLst>
        </c:ser>
        <c:dLbls>
          <c:showLegendKey val="0"/>
          <c:showVal val="0"/>
          <c:showCatName val="0"/>
          <c:showSerName val="0"/>
          <c:showPercent val="0"/>
          <c:showBubbleSize val="0"/>
        </c:dLbls>
        <c:marker val="1"/>
        <c:smooth val="0"/>
        <c:axId val="176818608"/>
        <c:axId val="176819000"/>
      </c:lineChart>
      <c:dateAx>
        <c:axId val="176818608"/>
        <c:scaling>
          <c:orientation val="minMax"/>
        </c:scaling>
        <c:delete val="1"/>
        <c:axPos val="b"/>
        <c:numFmt formatCode="ge" sourceLinked="1"/>
        <c:majorTickMark val="none"/>
        <c:minorTickMark val="none"/>
        <c:tickLblPos val="none"/>
        <c:crossAx val="176819000"/>
        <c:crosses val="autoZero"/>
        <c:auto val="1"/>
        <c:lblOffset val="100"/>
        <c:baseTimeUnit val="years"/>
      </c:dateAx>
      <c:valAx>
        <c:axId val="17681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1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64.78</c:v>
                </c:pt>
                <c:pt idx="1">
                  <c:v>71.11</c:v>
                </c:pt>
                <c:pt idx="2">
                  <c:v>74.2</c:v>
                </c:pt>
                <c:pt idx="3">
                  <c:v>75.209999999999994</c:v>
                </c:pt>
                <c:pt idx="4">
                  <c:v>76.31</c:v>
                </c:pt>
              </c:numCache>
            </c:numRef>
          </c:val>
          <c:extLst xmlns:c16r2="http://schemas.microsoft.com/office/drawing/2015/06/chart">
            <c:ext xmlns:c16="http://schemas.microsoft.com/office/drawing/2014/chart" uri="{C3380CC4-5D6E-409C-BE32-E72D297353CC}">
              <c16:uniqueId val="{00000000-3613-4157-A43D-4C118A5868D3}"/>
            </c:ext>
          </c:extLst>
        </c:ser>
        <c:dLbls>
          <c:showLegendKey val="0"/>
          <c:showVal val="0"/>
          <c:showCatName val="0"/>
          <c:showSerName val="0"/>
          <c:showPercent val="0"/>
          <c:showBubbleSize val="0"/>
        </c:dLbls>
        <c:gapWidth val="150"/>
        <c:axId val="176820176"/>
        <c:axId val="17682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3613-4157-A43D-4C118A5868D3}"/>
            </c:ext>
          </c:extLst>
        </c:ser>
        <c:dLbls>
          <c:showLegendKey val="0"/>
          <c:showVal val="0"/>
          <c:showCatName val="0"/>
          <c:showSerName val="0"/>
          <c:showPercent val="0"/>
          <c:showBubbleSize val="0"/>
        </c:dLbls>
        <c:marker val="1"/>
        <c:smooth val="0"/>
        <c:axId val="176820176"/>
        <c:axId val="176820568"/>
      </c:lineChart>
      <c:dateAx>
        <c:axId val="176820176"/>
        <c:scaling>
          <c:orientation val="minMax"/>
        </c:scaling>
        <c:delete val="1"/>
        <c:axPos val="b"/>
        <c:numFmt formatCode="ge" sourceLinked="1"/>
        <c:majorTickMark val="none"/>
        <c:minorTickMark val="none"/>
        <c:tickLblPos val="none"/>
        <c:crossAx val="176820568"/>
        <c:crosses val="autoZero"/>
        <c:auto val="1"/>
        <c:lblOffset val="100"/>
        <c:baseTimeUnit val="years"/>
      </c:dateAx>
      <c:valAx>
        <c:axId val="1768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87.33</c:v>
                </c:pt>
                <c:pt idx="1">
                  <c:v>89.98</c:v>
                </c:pt>
                <c:pt idx="2">
                  <c:v>88.85</c:v>
                </c:pt>
                <c:pt idx="3">
                  <c:v>87.38</c:v>
                </c:pt>
                <c:pt idx="4">
                  <c:v>85.35</c:v>
                </c:pt>
              </c:numCache>
            </c:numRef>
          </c:val>
          <c:extLst xmlns:c16r2="http://schemas.microsoft.com/office/drawing/2015/06/chart">
            <c:ext xmlns:c16="http://schemas.microsoft.com/office/drawing/2014/chart" uri="{C3380CC4-5D6E-409C-BE32-E72D297353CC}">
              <c16:uniqueId val="{00000000-B443-4A75-AC89-3B07BE69D354}"/>
            </c:ext>
          </c:extLst>
        </c:ser>
        <c:dLbls>
          <c:showLegendKey val="0"/>
          <c:showVal val="0"/>
          <c:showCatName val="0"/>
          <c:showSerName val="0"/>
          <c:showPercent val="0"/>
          <c:showBubbleSize val="0"/>
        </c:dLbls>
        <c:gapWidth val="150"/>
        <c:axId val="176492768"/>
        <c:axId val="1764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43-4A75-AC89-3B07BE69D354}"/>
            </c:ext>
          </c:extLst>
        </c:ser>
        <c:dLbls>
          <c:showLegendKey val="0"/>
          <c:showVal val="0"/>
          <c:showCatName val="0"/>
          <c:showSerName val="0"/>
          <c:showPercent val="0"/>
          <c:showBubbleSize val="0"/>
        </c:dLbls>
        <c:marker val="1"/>
        <c:smooth val="0"/>
        <c:axId val="176492768"/>
        <c:axId val="176493152"/>
      </c:lineChart>
      <c:dateAx>
        <c:axId val="176492768"/>
        <c:scaling>
          <c:orientation val="minMax"/>
        </c:scaling>
        <c:delete val="1"/>
        <c:axPos val="b"/>
        <c:numFmt formatCode="ge" sourceLinked="1"/>
        <c:majorTickMark val="none"/>
        <c:minorTickMark val="none"/>
        <c:tickLblPos val="none"/>
        <c:crossAx val="176493152"/>
        <c:crosses val="autoZero"/>
        <c:auto val="1"/>
        <c:lblOffset val="100"/>
        <c:baseTimeUnit val="years"/>
      </c:dateAx>
      <c:valAx>
        <c:axId val="1764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1F-4639-BF17-61430B1BC0B4}"/>
            </c:ext>
          </c:extLst>
        </c:ser>
        <c:dLbls>
          <c:showLegendKey val="0"/>
          <c:showVal val="0"/>
          <c:showCatName val="0"/>
          <c:showSerName val="0"/>
          <c:showPercent val="0"/>
          <c:showBubbleSize val="0"/>
        </c:dLbls>
        <c:gapWidth val="150"/>
        <c:axId val="176541464"/>
        <c:axId val="17654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1F-4639-BF17-61430B1BC0B4}"/>
            </c:ext>
          </c:extLst>
        </c:ser>
        <c:dLbls>
          <c:showLegendKey val="0"/>
          <c:showVal val="0"/>
          <c:showCatName val="0"/>
          <c:showSerName val="0"/>
          <c:showPercent val="0"/>
          <c:showBubbleSize val="0"/>
        </c:dLbls>
        <c:marker val="1"/>
        <c:smooth val="0"/>
        <c:axId val="176541464"/>
        <c:axId val="176543896"/>
      </c:lineChart>
      <c:dateAx>
        <c:axId val="176541464"/>
        <c:scaling>
          <c:orientation val="minMax"/>
        </c:scaling>
        <c:delete val="1"/>
        <c:axPos val="b"/>
        <c:numFmt formatCode="ge" sourceLinked="1"/>
        <c:majorTickMark val="none"/>
        <c:minorTickMark val="none"/>
        <c:tickLblPos val="none"/>
        <c:crossAx val="176543896"/>
        <c:crosses val="autoZero"/>
        <c:auto val="1"/>
        <c:lblOffset val="100"/>
        <c:baseTimeUnit val="years"/>
      </c:dateAx>
      <c:valAx>
        <c:axId val="17654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AF-4DB0-965D-13457FB9C539}"/>
            </c:ext>
          </c:extLst>
        </c:ser>
        <c:dLbls>
          <c:showLegendKey val="0"/>
          <c:showVal val="0"/>
          <c:showCatName val="0"/>
          <c:showSerName val="0"/>
          <c:showPercent val="0"/>
          <c:showBubbleSize val="0"/>
        </c:dLbls>
        <c:gapWidth val="150"/>
        <c:axId val="176588912"/>
        <c:axId val="17659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AF-4DB0-965D-13457FB9C539}"/>
            </c:ext>
          </c:extLst>
        </c:ser>
        <c:dLbls>
          <c:showLegendKey val="0"/>
          <c:showVal val="0"/>
          <c:showCatName val="0"/>
          <c:showSerName val="0"/>
          <c:showPercent val="0"/>
          <c:showBubbleSize val="0"/>
        </c:dLbls>
        <c:marker val="1"/>
        <c:smooth val="0"/>
        <c:axId val="176588912"/>
        <c:axId val="176594416"/>
      </c:lineChart>
      <c:dateAx>
        <c:axId val="176588912"/>
        <c:scaling>
          <c:orientation val="minMax"/>
        </c:scaling>
        <c:delete val="1"/>
        <c:axPos val="b"/>
        <c:numFmt formatCode="ge" sourceLinked="1"/>
        <c:majorTickMark val="none"/>
        <c:minorTickMark val="none"/>
        <c:tickLblPos val="none"/>
        <c:crossAx val="176594416"/>
        <c:crosses val="autoZero"/>
        <c:auto val="1"/>
        <c:lblOffset val="100"/>
        <c:baseTimeUnit val="years"/>
      </c:dateAx>
      <c:valAx>
        <c:axId val="1765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14-43F5-9E2C-DBB4B5F42EF7}"/>
            </c:ext>
          </c:extLst>
        </c:ser>
        <c:dLbls>
          <c:showLegendKey val="0"/>
          <c:showVal val="0"/>
          <c:showCatName val="0"/>
          <c:showSerName val="0"/>
          <c:showPercent val="0"/>
          <c:showBubbleSize val="0"/>
        </c:dLbls>
        <c:gapWidth val="150"/>
        <c:axId val="175336944"/>
        <c:axId val="17533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14-43F5-9E2C-DBB4B5F42EF7}"/>
            </c:ext>
          </c:extLst>
        </c:ser>
        <c:dLbls>
          <c:showLegendKey val="0"/>
          <c:showVal val="0"/>
          <c:showCatName val="0"/>
          <c:showSerName val="0"/>
          <c:showPercent val="0"/>
          <c:showBubbleSize val="0"/>
        </c:dLbls>
        <c:marker val="1"/>
        <c:smooth val="0"/>
        <c:axId val="175336944"/>
        <c:axId val="175337336"/>
      </c:lineChart>
      <c:dateAx>
        <c:axId val="175336944"/>
        <c:scaling>
          <c:orientation val="minMax"/>
        </c:scaling>
        <c:delete val="1"/>
        <c:axPos val="b"/>
        <c:numFmt formatCode="ge" sourceLinked="1"/>
        <c:majorTickMark val="none"/>
        <c:minorTickMark val="none"/>
        <c:tickLblPos val="none"/>
        <c:crossAx val="175337336"/>
        <c:crosses val="autoZero"/>
        <c:auto val="1"/>
        <c:lblOffset val="100"/>
        <c:baseTimeUnit val="years"/>
      </c:dateAx>
      <c:valAx>
        <c:axId val="17533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3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05-49DA-BF8A-EAD03E595E29}"/>
            </c:ext>
          </c:extLst>
        </c:ser>
        <c:dLbls>
          <c:showLegendKey val="0"/>
          <c:showVal val="0"/>
          <c:showCatName val="0"/>
          <c:showSerName val="0"/>
          <c:showPercent val="0"/>
          <c:showBubbleSize val="0"/>
        </c:dLbls>
        <c:gapWidth val="150"/>
        <c:axId val="176985048"/>
        <c:axId val="1769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05-49DA-BF8A-EAD03E595E29}"/>
            </c:ext>
          </c:extLst>
        </c:ser>
        <c:dLbls>
          <c:showLegendKey val="0"/>
          <c:showVal val="0"/>
          <c:showCatName val="0"/>
          <c:showSerName val="0"/>
          <c:showPercent val="0"/>
          <c:showBubbleSize val="0"/>
        </c:dLbls>
        <c:marker val="1"/>
        <c:smooth val="0"/>
        <c:axId val="176985048"/>
        <c:axId val="176985440"/>
      </c:lineChart>
      <c:dateAx>
        <c:axId val="176985048"/>
        <c:scaling>
          <c:orientation val="minMax"/>
        </c:scaling>
        <c:delete val="1"/>
        <c:axPos val="b"/>
        <c:numFmt formatCode="ge" sourceLinked="1"/>
        <c:majorTickMark val="none"/>
        <c:minorTickMark val="none"/>
        <c:tickLblPos val="none"/>
        <c:crossAx val="176985440"/>
        <c:crosses val="autoZero"/>
        <c:auto val="1"/>
        <c:lblOffset val="100"/>
        <c:baseTimeUnit val="years"/>
      </c:dateAx>
      <c:valAx>
        <c:axId val="1769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8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525.91999999999996</c:v>
                </c:pt>
                <c:pt idx="1">
                  <c:v>243.31</c:v>
                </c:pt>
                <c:pt idx="2">
                  <c:v>226.28</c:v>
                </c:pt>
                <c:pt idx="3">
                  <c:v>357.15</c:v>
                </c:pt>
                <c:pt idx="4">
                  <c:v>510.02</c:v>
                </c:pt>
              </c:numCache>
            </c:numRef>
          </c:val>
          <c:extLst xmlns:c16r2="http://schemas.microsoft.com/office/drawing/2015/06/chart">
            <c:ext xmlns:c16="http://schemas.microsoft.com/office/drawing/2014/chart" uri="{C3380CC4-5D6E-409C-BE32-E72D297353CC}">
              <c16:uniqueId val="{00000000-44E8-4824-B27E-13A53EA63DA6}"/>
            </c:ext>
          </c:extLst>
        </c:ser>
        <c:dLbls>
          <c:showLegendKey val="0"/>
          <c:showVal val="0"/>
          <c:showCatName val="0"/>
          <c:showSerName val="0"/>
          <c:showPercent val="0"/>
          <c:showBubbleSize val="0"/>
        </c:dLbls>
        <c:gapWidth val="150"/>
        <c:axId val="175335768"/>
        <c:axId val="17533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44E8-4824-B27E-13A53EA63DA6}"/>
            </c:ext>
          </c:extLst>
        </c:ser>
        <c:dLbls>
          <c:showLegendKey val="0"/>
          <c:showVal val="0"/>
          <c:showCatName val="0"/>
          <c:showSerName val="0"/>
          <c:showPercent val="0"/>
          <c:showBubbleSize val="0"/>
        </c:dLbls>
        <c:marker val="1"/>
        <c:smooth val="0"/>
        <c:axId val="175335768"/>
        <c:axId val="175335376"/>
      </c:lineChart>
      <c:dateAx>
        <c:axId val="175335768"/>
        <c:scaling>
          <c:orientation val="minMax"/>
        </c:scaling>
        <c:delete val="1"/>
        <c:axPos val="b"/>
        <c:numFmt formatCode="ge" sourceLinked="1"/>
        <c:majorTickMark val="none"/>
        <c:minorTickMark val="none"/>
        <c:tickLblPos val="none"/>
        <c:crossAx val="175335376"/>
        <c:crosses val="autoZero"/>
        <c:auto val="1"/>
        <c:lblOffset val="100"/>
        <c:baseTimeUnit val="years"/>
      </c:dateAx>
      <c:valAx>
        <c:axId val="17533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3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79.81</c:v>
                </c:pt>
                <c:pt idx="1">
                  <c:v>80.34</c:v>
                </c:pt>
                <c:pt idx="2">
                  <c:v>80.97</c:v>
                </c:pt>
                <c:pt idx="3">
                  <c:v>80.489999999999995</c:v>
                </c:pt>
                <c:pt idx="4">
                  <c:v>79.959999999999994</c:v>
                </c:pt>
              </c:numCache>
            </c:numRef>
          </c:val>
          <c:extLst xmlns:c16r2="http://schemas.microsoft.com/office/drawing/2015/06/chart">
            <c:ext xmlns:c16="http://schemas.microsoft.com/office/drawing/2014/chart" uri="{C3380CC4-5D6E-409C-BE32-E72D297353CC}">
              <c16:uniqueId val="{00000000-C7B3-4BC3-B04A-37AEF423C466}"/>
            </c:ext>
          </c:extLst>
        </c:ser>
        <c:dLbls>
          <c:showLegendKey val="0"/>
          <c:showVal val="0"/>
          <c:showCatName val="0"/>
          <c:showSerName val="0"/>
          <c:showPercent val="0"/>
          <c:showBubbleSize val="0"/>
        </c:dLbls>
        <c:gapWidth val="150"/>
        <c:axId val="175338512"/>
        <c:axId val="17698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C7B3-4BC3-B04A-37AEF423C466}"/>
            </c:ext>
          </c:extLst>
        </c:ser>
        <c:dLbls>
          <c:showLegendKey val="0"/>
          <c:showVal val="0"/>
          <c:showCatName val="0"/>
          <c:showSerName val="0"/>
          <c:showPercent val="0"/>
          <c:showBubbleSize val="0"/>
        </c:dLbls>
        <c:marker val="1"/>
        <c:smooth val="0"/>
        <c:axId val="175338512"/>
        <c:axId val="176986616"/>
      </c:lineChart>
      <c:dateAx>
        <c:axId val="175338512"/>
        <c:scaling>
          <c:orientation val="minMax"/>
        </c:scaling>
        <c:delete val="1"/>
        <c:axPos val="b"/>
        <c:numFmt formatCode="ge" sourceLinked="1"/>
        <c:majorTickMark val="none"/>
        <c:minorTickMark val="none"/>
        <c:tickLblPos val="none"/>
        <c:crossAx val="176986616"/>
        <c:crosses val="autoZero"/>
        <c:auto val="1"/>
        <c:lblOffset val="100"/>
        <c:baseTimeUnit val="years"/>
      </c:dateAx>
      <c:valAx>
        <c:axId val="1769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3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E654-44B7-B5EB-9EFE14365074}"/>
            </c:ext>
          </c:extLst>
        </c:ser>
        <c:dLbls>
          <c:showLegendKey val="0"/>
          <c:showVal val="0"/>
          <c:showCatName val="0"/>
          <c:showSerName val="0"/>
          <c:showPercent val="0"/>
          <c:showBubbleSize val="0"/>
        </c:dLbls>
        <c:gapWidth val="150"/>
        <c:axId val="176987792"/>
        <c:axId val="17698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E654-44B7-B5EB-9EFE14365074}"/>
            </c:ext>
          </c:extLst>
        </c:ser>
        <c:dLbls>
          <c:showLegendKey val="0"/>
          <c:showVal val="0"/>
          <c:showCatName val="0"/>
          <c:showSerName val="0"/>
          <c:showPercent val="0"/>
          <c:showBubbleSize val="0"/>
        </c:dLbls>
        <c:marker val="1"/>
        <c:smooth val="0"/>
        <c:axId val="176987792"/>
        <c:axId val="176988184"/>
      </c:lineChart>
      <c:dateAx>
        <c:axId val="176987792"/>
        <c:scaling>
          <c:orientation val="minMax"/>
        </c:scaling>
        <c:delete val="1"/>
        <c:axPos val="b"/>
        <c:numFmt formatCode="ge" sourceLinked="1"/>
        <c:majorTickMark val="none"/>
        <c:minorTickMark val="none"/>
        <c:tickLblPos val="none"/>
        <c:crossAx val="176988184"/>
        <c:crosses val="autoZero"/>
        <c:auto val="1"/>
        <c:lblOffset val="100"/>
        <c:baseTimeUnit val="years"/>
      </c:dateAx>
      <c:valAx>
        <c:axId val="17698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8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富岡市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48910</v>
      </c>
      <c r="AM8" s="50"/>
      <c r="AN8" s="50"/>
      <c r="AO8" s="50"/>
      <c r="AP8" s="50"/>
      <c r="AQ8" s="50"/>
      <c r="AR8" s="50"/>
      <c r="AS8" s="50"/>
      <c r="AT8" s="45">
        <f>データ!T6</f>
        <v>122.85</v>
      </c>
      <c r="AU8" s="45"/>
      <c r="AV8" s="45"/>
      <c r="AW8" s="45"/>
      <c r="AX8" s="45"/>
      <c r="AY8" s="45"/>
      <c r="AZ8" s="45"/>
      <c r="BA8" s="45"/>
      <c r="BB8" s="45">
        <f>データ!U6</f>
        <v>398.13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23.6</v>
      </c>
      <c r="Q10" s="45"/>
      <c r="R10" s="45"/>
      <c r="S10" s="45"/>
      <c r="T10" s="45"/>
      <c r="U10" s="45"/>
      <c r="V10" s="45"/>
      <c r="W10" s="45">
        <f>データ!Q6</f>
        <v>82</v>
      </c>
      <c r="X10" s="45"/>
      <c r="Y10" s="45"/>
      <c r="Z10" s="45"/>
      <c r="AA10" s="45"/>
      <c r="AB10" s="45"/>
      <c r="AC10" s="45"/>
      <c r="AD10" s="50">
        <f>データ!R6</f>
        <v>2214</v>
      </c>
      <c r="AE10" s="50"/>
      <c r="AF10" s="50"/>
      <c r="AG10" s="50"/>
      <c r="AH10" s="50"/>
      <c r="AI10" s="50"/>
      <c r="AJ10" s="50"/>
      <c r="AK10" s="2"/>
      <c r="AL10" s="50">
        <f>データ!V6</f>
        <v>11475</v>
      </c>
      <c r="AM10" s="50"/>
      <c r="AN10" s="50"/>
      <c r="AO10" s="50"/>
      <c r="AP10" s="50"/>
      <c r="AQ10" s="50"/>
      <c r="AR10" s="50"/>
      <c r="AS10" s="50"/>
      <c r="AT10" s="45">
        <f>データ!W6</f>
        <v>3.39</v>
      </c>
      <c r="AU10" s="45"/>
      <c r="AV10" s="45"/>
      <c r="AW10" s="45"/>
      <c r="AX10" s="45"/>
      <c r="AY10" s="45"/>
      <c r="AZ10" s="45"/>
      <c r="BA10" s="45"/>
      <c r="BB10" s="45">
        <f>データ!X6</f>
        <v>3384.96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8uAbWht8ZcMOgkG2jlVxb8yKOYLkKb/5WqE//P6esSo8GZHkhba/dOCt6Tp3AYs5afgRNb1bloYcCh/gVcclPg==" saltValue="NaMWlibAh5+Ds9jg8dd0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102105</v>
      </c>
      <c r="D6" s="33">
        <f t="shared" si="3"/>
        <v>47</v>
      </c>
      <c r="E6" s="33">
        <f t="shared" si="3"/>
        <v>17</v>
      </c>
      <c r="F6" s="33">
        <f t="shared" si="3"/>
        <v>1</v>
      </c>
      <c r="G6" s="33">
        <f t="shared" si="3"/>
        <v>0</v>
      </c>
      <c r="H6" s="33" t="str">
        <f t="shared" si="3"/>
        <v>群馬県　富岡市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23.6</v>
      </c>
      <c r="Q6" s="34">
        <f t="shared" si="3"/>
        <v>82</v>
      </c>
      <c r="R6" s="34">
        <f t="shared" si="3"/>
        <v>2214</v>
      </c>
      <c r="S6" s="34">
        <f t="shared" si="3"/>
        <v>48910</v>
      </c>
      <c r="T6" s="34">
        <f t="shared" si="3"/>
        <v>122.85</v>
      </c>
      <c r="U6" s="34">
        <f t="shared" si="3"/>
        <v>398.13</v>
      </c>
      <c r="V6" s="34">
        <f t="shared" si="3"/>
        <v>11475</v>
      </c>
      <c r="W6" s="34">
        <f t="shared" si="3"/>
        <v>3.39</v>
      </c>
      <c r="X6" s="34">
        <f t="shared" si="3"/>
        <v>3384.96</v>
      </c>
      <c r="Y6" s="35">
        <f>IF(Y7="",NA(),Y7)</f>
        <v>87.33</v>
      </c>
      <c r="Z6" s="35">
        <f t="shared" ref="Z6:AH6" si="4">IF(Z7="",NA(),Z7)</f>
        <v>89.98</v>
      </c>
      <c r="AA6" s="35">
        <f t="shared" si="4"/>
        <v>88.85</v>
      </c>
      <c r="AB6" s="35">
        <f t="shared" si="4"/>
        <v>87.38</v>
      </c>
      <c r="AC6" s="35">
        <f t="shared" si="4"/>
        <v>85.35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525.91999999999996</v>
      </c>
      <c r="BG6" s="35">
        <f t="shared" ref="BG6:BO6" si="7">IF(BG7="",NA(),BG7)</f>
        <v>243.31</v>
      </c>
      <c r="BH6" s="35">
        <f t="shared" si="7"/>
        <v>226.28</v>
      </c>
      <c r="BI6" s="35">
        <f t="shared" si="7"/>
        <v>357.15</v>
      </c>
      <c r="BJ6" s="35">
        <f t="shared" si="7"/>
        <v>510.02</v>
      </c>
      <c r="BK6" s="35">
        <f t="shared" si="7"/>
        <v>1136.5</v>
      </c>
      <c r="BL6" s="35">
        <f t="shared" si="7"/>
        <v>1118.56</v>
      </c>
      <c r="BM6" s="35">
        <f t="shared" si="7"/>
        <v>1111.31</v>
      </c>
      <c r="BN6" s="35">
        <f t="shared" si="7"/>
        <v>966.33</v>
      </c>
      <c r="BO6" s="35">
        <f t="shared" si="7"/>
        <v>958.81</v>
      </c>
      <c r="BP6" s="34" t="str">
        <f>IF(BP7="","",IF(BP7="-","【-】","【"&amp;SUBSTITUTE(TEXT(BP7,"#,##0.00"),"-","△")&amp;"】"))</f>
        <v>【682.78】</v>
      </c>
      <c r="BQ6" s="35">
        <f>IF(BQ7="",NA(),BQ7)</f>
        <v>79.81</v>
      </c>
      <c r="BR6" s="35">
        <f t="shared" ref="BR6:BZ6" si="8">IF(BR7="",NA(),BR7)</f>
        <v>80.34</v>
      </c>
      <c r="BS6" s="35">
        <f t="shared" si="8"/>
        <v>80.97</v>
      </c>
      <c r="BT6" s="35">
        <f t="shared" si="8"/>
        <v>80.489999999999995</v>
      </c>
      <c r="BU6" s="35">
        <f t="shared" si="8"/>
        <v>79.959999999999994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64.78</v>
      </c>
      <c r="CY6" s="35">
        <f t="shared" ref="CY6:DG6" si="11">IF(CY7="",NA(),CY7)</f>
        <v>71.11</v>
      </c>
      <c r="CZ6" s="35">
        <f t="shared" si="11"/>
        <v>74.2</v>
      </c>
      <c r="DA6" s="35">
        <f t="shared" si="11"/>
        <v>75.209999999999994</v>
      </c>
      <c r="DB6" s="35">
        <f t="shared" si="11"/>
        <v>76.31</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102105</v>
      </c>
      <c r="D7" s="37">
        <v>47</v>
      </c>
      <c r="E7" s="37">
        <v>17</v>
      </c>
      <c r="F7" s="37">
        <v>1</v>
      </c>
      <c r="G7" s="37">
        <v>0</v>
      </c>
      <c r="H7" s="37" t="s">
        <v>97</v>
      </c>
      <c r="I7" s="37" t="s">
        <v>98</v>
      </c>
      <c r="J7" s="37" t="s">
        <v>99</v>
      </c>
      <c r="K7" s="37" t="s">
        <v>100</v>
      </c>
      <c r="L7" s="37" t="s">
        <v>101</v>
      </c>
      <c r="M7" s="37" t="s">
        <v>102</v>
      </c>
      <c r="N7" s="38" t="s">
        <v>103</v>
      </c>
      <c r="O7" s="38" t="s">
        <v>104</v>
      </c>
      <c r="P7" s="38">
        <v>23.6</v>
      </c>
      <c r="Q7" s="38">
        <v>82</v>
      </c>
      <c r="R7" s="38">
        <v>2214</v>
      </c>
      <c r="S7" s="38">
        <v>48910</v>
      </c>
      <c r="T7" s="38">
        <v>122.85</v>
      </c>
      <c r="U7" s="38">
        <v>398.13</v>
      </c>
      <c r="V7" s="38">
        <v>11475</v>
      </c>
      <c r="W7" s="38">
        <v>3.39</v>
      </c>
      <c r="X7" s="38">
        <v>3384.96</v>
      </c>
      <c r="Y7" s="38">
        <v>87.33</v>
      </c>
      <c r="Z7" s="38">
        <v>89.98</v>
      </c>
      <c r="AA7" s="38">
        <v>88.85</v>
      </c>
      <c r="AB7" s="38">
        <v>87.38</v>
      </c>
      <c r="AC7" s="38">
        <v>85.35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525.91999999999996</v>
      </c>
      <c r="BG7" s="38">
        <v>243.31</v>
      </c>
      <c r="BH7" s="38">
        <v>226.28</v>
      </c>
      <c r="BI7" s="38">
        <v>357.15</v>
      </c>
      <c r="BJ7" s="38">
        <v>510.02</v>
      </c>
      <c r="BK7" s="38">
        <v>1136.5</v>
      </c>
      <c r="BL7" s="38">
        <v>1118.56</v>
      </c>
      <c r="BM7" s="38">
        <v>1111.31</v>
      </c>
      <c r="BN7" s="38">
        <v>966.33</v>
      </c>
      <c r="BO7" s="38">
        <v>958.81</v>
      </c>
      <c r="BP7" s="38">
        <v>682.78</v>
      </c>
      <c r="BQ7" s="38">
        <v>79.81</v>
      </c>
      <c r="BR7" s="38">
        <v>80.34</v>
      </c>
      <c r="BS7" s="38">
        <v>80.97</v>
      </c>
      <c r="BT7" s="38">
        <v>80.489999999999995</v>
      </c>
      <c r="BU7" s="38">
        <v>79.959999999999994</v>
      </c>
      <c r="BV7" s="38">
        <v>71.650000000000006</v>
      </c>
      <c r="BW7" s="38">
        <v>72.33</v>
      </c>
      <c r="BX7" s="38">
        <v>75.540000000000006</v>
      </c>
      <c r="BY7" s="38">
        <v>81.739999999999995</v>
      </c>
      <c r="BZ7" s="38">
        <v>82.88</v>
      </c>
      <c r="CA7" s="38">
        <v>100.91</v>
      </c>
      <c r="CB7" s="38">
        <v>150</v>
      </c>
      <c r="CC7" s="38">
        <v>150</v>
      </c>
      <c r="CD7" s="38">
        <v>150</v>
      </c>
      <c r="CE7" s="38">
        <v>150</v>
      </c>
      <c r="CF7" s="38">
        <v>150</v>
      </c>
      <c r="CG7" s="38">
        <v>217.82</v>
      </c>
      <c r="CH7" s="38">
        <v>215.28</v>
      </c>
      <c r="CI7" s="38">
        <v>207.96</v>
      </c>
      <c r="CJ7" s="38">
        <v>194.31</v>
      </c>
      <c r="CK7" s="38">
        <v>190.99</v>
      </c>
      <c r="CL7" s="38">
        <v>136.86000000000001</v>
      </c>
      <c r="CM7" s="38" t="s">
        <v>103</v>
      </c>
      <c r="CN7" s="38" t="s">
        <v>103</v>
      </c>
      <c r="CO7" s="38" t="s">
        <v>103</v>
      </c>
      <c r="CP7" s="38" t="s">
        <v>103</v>
      </c>
      <c r="CQ7" s="38" t="s">
        <v>103</v>
      </c>
      <c r="CR7" s="38">
        <v>54.44</v>
      </c>
      <c r="CS7" s="38">
        <v>54.67</v>
      </c>
      <c r="CT7" s="38">
        <v>53.51</v>
      </c>
      <c r="CU7" s="38">
        <v>53.5</v>
      </c>
      <c r="CV7" s="38">
        <v>52.58</v>
      </c>
      <c r="CW7" s="38">
        <v>58.98</v>
      </c>
      <c r="CX7" s="38">
        <v>64.78</v>
      </c>
      <c r="CY7" s="38">
        <v>71.11</v>
      </c>
      <c r="CZ7" s="38">
        <v>74.2</v>
      </c>
      <c r="DA7" s="38">
        <v>75.209999999999994</v>
      </c>
      <c r="DB7" s="38">
        <v>76.31</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2020-02-12T02:25:47Z</cp:lastPrinted>
  <dcterms:created xsi:type="dcterms:W3CDTF">2019-12-05T05:02:29Z</dcterms:created>
  <dcterms:modified xsi:type="dcterms:W3CDTF">2020-02-12T02:26:00Z</dcterms:modified>
  <cp:category/>
</cp:coreProperties>
</file>