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20 中之条町○□■△\"/>
    </mc:Choice>
  </mc:AlternateContent>
  <workbookProtection workbookAlgorithmName="SHA-512" workbookHashValue="kTKVhGCiyGo9RpAMMRDIgKFf2yxYT++00ok9ofZse+99VKIe+HTUtTJxxMH1N+EDgRJIRQpEL5s4U5C39mxWbQ==" workbookSaltValue="A5Xi4zgP0B/Ulj5Ty3I7q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<sst xmlns="http://schemas.openxmlformats.org/spreadsheetml/2006/main" count="228" uniqueCount="113">
  <si>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</si>
  <si>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</si>
  <si>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</si>
  <si>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</si>
  <si>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</si>
  <si>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</si>
  <si>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</si>
  <si>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</si>
  <si>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</si>
  <si>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</si>
  <si>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</si>
  <si>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</si>
  <si>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</si>
  <si>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</si>
  <si>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</si>
  <si>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</si>
  <si>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</si>
  <si>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</si>
  <si>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</si>
  <si>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</si>
  <si>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</si>
  <si>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</si>
  <si>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</si>
  <si>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</si>
  <si>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</si>
  <si>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</si>
  <si>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</si>
  <si>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</si>
  <si>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</si>
  <si>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</si>
  <si>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</si>
  <si>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</si>
  <si>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</si>
  <si>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</si>
  <si>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</si>
  <si>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</si>
  <si>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</si>
  <si>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</si>
  <si>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</si>
  <si>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</si>
  <si>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</si>
  <si>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</si>
  <si>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</si>
  <si>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</si>
  <si>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</si>
  <si>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</si>
  <si>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</si>
  <si>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</si>
  <si>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</si>
  <si>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</si>
  <si>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</si>
  <si>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</si>
  <si>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</si>
  <si>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</si>
  <si>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</si>
  <si>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</si>
  <si>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</si>
  <si>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</si>
  <si>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</si>
  <si>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</si>
  <si>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</si>
  <si>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</si>
  <si>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</si>
  <si>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</si>
  <si>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</si>
  <si>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</si>
  <si>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</si>
  <si>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</si>
  <si>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</si>
  <si>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</si>
  <si>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</si>
  <si>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</si>
  <si>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</si>
  <si>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</si>
  <si>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</si>
  <si>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</si>
  <si>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</si>
  <si>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</si>
  <si>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</si>
  <si>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</si>
  <si>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</si>
  <si>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</si>
  <si>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</si>
  <si>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</si>
  <si>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</si>
  <si>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</si>
  <si>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</si>
  <si>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</si>
  <si>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</si>
  <si>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</si>
  <si>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</si>
  <si>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</si>
  <si>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</si>
  <si>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</si>
  <si>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</si>
  <si>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</si>
  <si>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</si>
  <si>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</si>
  <si>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</si>
  <si>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</si>
  <si>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</si>
  <si>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</si>
  <si>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</si>
  <si>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</si>
  <si>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</si>
  <si>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</si>
  <si>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</si>
  <si>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</si>
  <si>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</si>
  <si>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</si>
  <si>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施設修繕費等に加え老朽管の更新により歳出の増加が見込まれるが、企業債の有効活用、維持管理費等の効率化を図りつつ使用料の改定を視野に入れ経営改善していく必要がある。
</t>
    <phoneticPr fontId="4"/>
  </si>
  <si>
    <t>平成１５年５月に供用を開始し、平成３０年度で１５年が経過した。
　現状改善はほとんど行っていないが、今後は計画的に行っていく必要がある。</t>
    <phoneticPr fontId="4"/>
  </si>
  <si>
    <t xml:space="preserve">①収益的収支比率
　増加傾向にあるが、収支は赤字が続いている状況　
　平成２８年度は一般会計からの繰入金を抑え繰越金を減らしたので減少した。
④企業債残高対事業規模比率
　平成２５年度で整備が完了し企業債借入れが無くなったので、平成２８年度からは減少に転じる傾向である。
⑤経費回収率
　横這い傾向にあるが、使用料で回収すべき経費を賄えていない状況
⑥汚水処理原価
　維持管理費等の効率化を図り原価を抑えている状況
⑦施設利用率
　処理水量が増加しているので増加傾向にある。
⑧水洗化率
　水洗便所の整備が進み増加傾向ではあるが、水洗便所の整備件数は横ばいである。
現状・課題のコメント
　水洗化率は増加しているが、処理人口の減少等により使用料の増加は見込まれないので一般会計からの繰入金に依存している状況
　維持管理費等の効率化を図りつつ使用料の改定を視野に入れ経営改善していく必要がある。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</si>
</sst>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EB-40BD-965D-FA8E2F5D841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c:v>
                </c:pt>
                <c:pt idx="2">
                  <c:v>0.19</c:v>
                </c:pt>
                <c:pt idx="3">
                  <c:v>7.0000000000000007E-2</c:v>
                </c:pt>
                <c:pt idx="4">
                  <c:v>0.12</c:v>
                </c:pt>
              </c:numCache>
            </c:numRef>
          </c:val>
          <c:smooth val="0"/>
          <c:extLst>
            <c:ext xmlns:c16="http://schemas.microsoft.com/office/drawing/2014/chart" uri="{C3380CC4-5D6E-409C-BE32-E72D297353CC}">
              <c16:uniqueId val="{00000001-47EB-40BD-965D-FA8E2F5D841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67.25</c:v>
                </c:pt>
                <c:pt idx="1">
                  <c:v>67.89</c:v>
                </c:pt>
                <c:pt idx="2">
                  <c:v>67.39</c:v>
                </c:pt>
                <c:pt idx="3">
                  <c:v>69.94</c:v>
                </c:pt>
                <c:pt idx="4">
                  <c:v>69.06</c:v>
                </c:pt>
              </c:numCache>
            </c:numRef>
          </c:val>
          <c:extLst>
            <c:ext xmlns:c16="http://schemas.microsoft.com/office/drawing/2014/chart" uri="{C3380CC4-5D6E-409C-BE32-E72D297353CC}">
              <c16:uniqueId val="{00000000-9876-4400-AEFA-45D39DA7A14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43.53</c:v>
                </c:pt>
                <c:pt idx="1">
                  <c:v>39.869999999999997</c:v>
                </c:pt>
                <c:pt idx="2">
                  <c:v>41.28</c:v>
                </c:pt>
                <c:pt idx="3">
                  <c:v>41.45</c:v>
                </c:pt>
                <c:pt idx="4">
                  <c:v>49.68</c:v>
                </c:pt>
              </c:numCache>
            </c:numRef>
          </c:val>
          <c:smooth val="0"/>
          <c:extLst>
            <c:ext xmlns:c16="http://schemas.microsoft.com/office/drawing/2014/chart" uri="{C3380CC4-5D6E-409C-BE32-E72D297353CC}">
              <c16:uniqueId val="{00000001-9876-4400-AEFA-45D39DA7A14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84.27</c:v>
                </c:pt>
                <c:pt idx="1">
                  <c:v>86.15</c:v>
                </c:pt>
                <c:pt idx="2">
                  <c:v>86.94</c:v>
                </c:pt>
                <c:pt idx="3">
                  <c:v>88.09</c:v>
                </c:pt>
                <c:pt idx="4">
                  <c:v>88.46</c:v>
                </c:pt>
              </c:numCache>
            </c:numRef>
          </c:val>
          <c:extLst>
            <c:ext xmlns:c16="http://schemas.microsoft.com/office/drawing/2014/chart" uri="{C3380CC4-5D6E-409C-BE32-E72D297353CC}">
              <c16:uniqueId val="{00000000-432E-4A40-B7EF-B110693141D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64.14</c:v>
                </c:pt>
                <c:pt idx="1">
                  <c:v>61.37</c:v>
                </c:pt>
                <c:pt idx="2">
                  <c:v>61.3</c:v>
                </c:pt>
                <c:pt idx="3">
                  <c:v>64.510000000000005</c:v>
                </c:pt>
                <c:pt idx="4">
                  <c:v>83.35</c:v>
                </c:pt>
              </c:numCache>
            </c:numRef>
          </c:val>
          <c:smooth val="0"/>
          <c:extLst>
            <c:ext xmlns:c16="http://schemas.microsoft.com/office/drawing/2014/chart" uri="{C3380CC4-5D6E-409C-BE32-E72D297353CC}">
              <c16:uniqueId val="{00000001-432E-4A40-B7EF-B110693141D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85.65</c:v>
                </c:pt>
                <c:pt idx="1">
                  <c:v>86.78</c:v>
                </c:pt>
                <c:pt idx="2">
                  <c:v>81.680000000000007</c:v>
                </c:pt>
                <c:pt idx="3">
                  <c:v>88.81</c:v>
                </c:pt>
                <c:pt idx="4">
                  <c:v>81.069999999999993</c:v>
                </c:pt>
              </c:numCache>
            </c:numRef>
          </c:val>
          <c:extLst>
            <c:ext xmlns:c16="http://schemas.microsoft.com/office/drawing/2014/chart" uri="{C3380CC4-5D6E-409C-BE32-E72D297353CC}">
              <c16:uniqueId val="{00000000-8DFF-4A4E-8DDC-89F4174364A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FF-4A4E-8DDC-89F4174364A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1F-4C4B-B848-3BB56324C3F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1F-4C4B-B848-3BB56324C3F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4F-433F-86CA-4F06D163198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4F-433F-86CA-4F06D163198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76-4DE8-AE0C-F9DA59D8511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76-4DE8-AE0C-F9DA59D8511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82-48C0-852E-CDA5036839D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82-48C0-852E-CDA5036839D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894.73</c:v>
                </c:pt>
                <c:pt idx="1">
                  <c:v>899.94</c:v>
                </c:pt>
                <c:pt idx="2">
                  <c:v>1158</c:v>
                </c:pt>
                <c:pt idx="3">
                  <c:v>750.8</c:v>
                </c:pt>
                <c:pt idx="4">
                  <c:v>654.61</c:v>
                </c:pt>
              </c:numCache>
            </c:numRef>
          </c:val>
          <c:extLst>
            <c:ext xmlns:c16="http://schemas.microsoft.com/office/drawing/2014/chart" uri="{C3380CC4-5D6E-409C-BE32-E72D297353CC}">
              <c16:uniqueId val="{00000000-0FD1-4A47-AA56-FE98E7273C7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1696.96</c:v>
                </c:pt>
                <c:pt idx="1">
                  <c:v>1824.34</c:v>
                </c:pt>
                <c:pt idx="2">
                  <c:v>1604.64</c:v>
                </c:pt>
                <c:pt idx="3">
                  <c:v>1217.7</c:v>
                </c:pt>
                <c:pt idx="4">
                  <c:v>1048.23</c:v>
                </c:pt>
              </c:numCache>
            </c:numRef>
          </c:val>
          <c:smooth val="0"/>
          <c:extLst>
            <c:ext xmlns:c16="http://schemas.microsoft.com/office/drawing/2014/chart" uri="{C3380CC4-5D6E-409C-BE32-E72D297353CC}">
              <c16:uniqueId val="{00000001-0FD1-4A47-AA56-FE98E7273C7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80.34</c:v>
                </c:pt>
                <c:pt idx="1">
                  <c:v>80.62</c:v>
                </c:pt>
                <c:pt idx="2">
                  <c:v>81.86</c:v>
                </c:pt>
                <c:pt idx="3">
                  <c:v>81.790000000000006</c:v>
                </c:pt>
                <c:pt idx="4">
                  <c:v>82.76</c:v>
                </c:pt>
              </c:numCache>
            </c:numRef>
          </c:val>
          <c:extLst>
            <c:ext xmlns:c16="http://schemas.microsoft.com/office/drawing/2014/chart" uri="{C3380CC4-5D6E-409C-BE32-E72D297353CC}">
              <c16:uniqueId val="{00000000-12A4-4AE1-AE09-C96F8A7A9AF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47.23</c:v>
                </c:pt>
                <c:pt idx="1">
                  <c:v>54.16</c:v>
                </c:pt>
                <c:pt idx="2">
                  <c:v>60.01</c:v>
                </c:pt>
                <c:pt idx="3">
                  <c:v>66.680000000000007</c:v>
                </c:pt>
                <c:pt idx="4">
                  <c:v>78.92</c:v>
                </c:pt>
              </c:numCache>
            </c:numRef>
          </c:val>
          <c:smooth val="0"/>
          <c:extLst>
            <c:ext xmlns:c16="http://schemas.microsoft.com/office/drawing/2014/chart" uri="{C3380CC4-5D6E-409C-BE32-E72D297353CC}">
              <c16:uniqueId val="{00000001-12A4-4AE1-AE09-C96F8A7A9AF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C837-448F-9A04-4A4AC255E1F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351.41</c:v>
                </c:pt>
                <c:pt idx="1">
                  <c:v>307.56</c:v>
                </c:pt>
                <c:pt idx="2">
                  <c:v>277.67</c:v>
                </c:pt>
                <c:pt idx="3">
                  <c:v>260.11</c:v>
                </c:pt>
                <c:pt idx="4">
                  <c:v>220.31</c:v>
                </c:pt>
              </c:numCache>
            </c:numRef>
          </c:val>
          <c:smooth val="0"/>
          <c:extLst>
            <c:ext xmlns:c16="http://schemas.microsoft.com/office/drawing/2014/chart" uri="{C3380CC4-5D6E-409C-BE32-E72D297353CC}">
              <c16:uniqueId val="{00000001-C837-448F-9A04-4A4AC255E1F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中之条町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16162</v>
      </c>
      <c r="AM8" s="50"/>
      <c r="AN8" s="50"/>
      <c r="AO8" s="50"/>
      <c r="AP8" s="50"/>
      <c r="AQ8" s="50"/>
      <c r="AR8" s="50"/>
      <c r="AS8" s="50"/>
      <c r="AT8" s="45">
        <f>データ!T6</f>
        <v>439.28</v>
      </c>
      <c r="AU8" s="45"/>
      <c r="AV8" s="45"/>
      <c r="AW8" s="45"/>
      <c r="AX8" s="45"/>
      <c r="AY8" s="45"/>
      <c r="AZ8" s="45"/>
      <c r="BA8" s="45"/>
      <c r="BB8" s="45">
        <f>データ!U6</f>
        <v>36.79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52.16</v>
      </c>
      <c r="Q10" s="45"/>
      <c r="R10" s="45"/>
      <c r="S10" s="45"/>
      <c r="T10" s="45"/>
      <c r="U10" s="45"/>
      <c r="V10" s="45"/>
      <c r="W10" s="45">
        <f>データ!Q6</f>
        <v>97.76</v>
      </c>
      <c r="X10" s="45"/>
      <c r="Y10" s="45"/>
      <c r="Z10" s="45"/>
      <c r="AA10" s="45"/>
      <c r="AB10" s="45"/>
      <c r="AC10" s="45"/>
      <c r="AD10" s="50">
        <f>データ!R6</f>
        <v>2160</v>
      </c>
      <c r="AE10" s="50"/>
      <c r="AF10" s="50"/>
      <c r="AG10" s="50"/>
      <c r="AH10" s="50"/>
      <c r="AI10" s="50"/>
      <c r="AJ10" s="50"/>
      <c r="AK10" s="2"/>
      <c r="AL10" s="50">
        <f>データ!V6</f>
        <v>8363</v>
      </c>
      <c r="AM10" s="50"/>
      <c r="AN10" s="50"/>
      <c r="AO10" s="50"/>
      <c r="AP10" s="50"/>
      <c r="AQ10" s="50"/>
      <c r="AR10" s="50"/>
      <c r="AS10" s="50"/>
      <c r="AT10" s="45">
        <f>データ!W6</f>
        <v>3.91</v>
      </c>
      <c r="AU10" s="45"/>
      <c r="AV10" s="45"/>
      <c r="AW10" s="45"/>
      <c r="AX10" s="45"/>
      <c r="AY10" s="45"/>
      <c r="AZ10" s="45"/>
      <c r="BA10" s="45"/>
      <c r="BB10" s="45">
        <f>データ!X6</f>
        <v>2138.87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TP5VLqwF7kR41bm1fq7G3emfmjpqzFvHD5zDpxDvIwK9atfunB27gqmRio6bIEkSuaIh2WSyvktoUkcOnI85Yg==" saltValue="qk22FiOSWBxgkJZZNiHja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104213</v>
      </c>
      <c r="D6" s="33">
        <f t="shared" si="3"/>
        <v>47</v>
      </c>
      <c r="E6" s="33">
        <f t="shared" si="3"/>
        <v>17</v>
      </c>
      <c r="F6" s="33">
        <f t="shared" si="3"/>
        <v>1</v>
      </c>
      <c r="G6" s="33">
        <f t="shared" si="3"/>
        <v>0</v>
      </c>
      <c r="H6" s="33" t="str">
        <f t="shared" si="3"/>
        <v>群馬県　中之条町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52.16</v>
      </c>
      <c r="Q6" s="34">
        <f t="shared" si="3"/>
        <v>97.76</v>
      </c>
      <c r="R6" s="34">
        <f t="shared" si="3"/>
        <v>2160</v>
      </c>
      <c r="S6" s="34">
        <f t="shared" si="3"/>
        <v>16162</v>
      </c>
      <c r="T6" s="34">
        <f t="shared" si="3"/>
        <v>439.28</v>
      </c>
      <c r="U6" s="34">
        <f t="shared" si="3"/>
        <v>36.79</v>
      </c>
      <c r="V6" s="34">
        <f t="shared" si="3"/>
        <v>8363</v>
      </c>
      <c r="W6" s="34">
        <f t="shared" si="3"/>
        <v>3.91</v>
      </c>
      <c r="X6" s="34">
        <f t="shared" si="3"/>
        <v>2138.87</v>
      </c>
      <c r="Y6" s="35">
        <f>IF(Y7="",NA(),Y7)</f>
        <v>85.65</v>
      </c>
      <c r="Z6" s="35">
        <f t="shared" ref="Z6:AH6" si="4">IF(Z7="",NA(),Z7)</f>
        <v>86.78</v>
      </c>
      <c r="AA6" s="35">
        <f t="shared" si="4"/>
        <v>81.680000000000007</v>
      </c>
      <c r="AB6" s="35">
        <f t="shared" si="4"/>
        <v>88.81</v>
      </c>
      <c r="AC6" s="35">
        <f t="shared" si="4"/>
        <v>81.069999999999993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894.73</v>
      </c>
      <c r="BG6" s="35">
        <f t="shared" ref="BG6:BO6" si="7">IF(BG7="",NA(),BG7)</f>
        <v>899.94</v>
      </c>
      <c r="BH6" s="35">
        <f t="shared" si="7"/>
        <v>1158</v>
      </c>
      <c r="BI6" s="35">
        <f t="shared" si="7"/>
        <v>750.8</v>
      </c>
      <c r="BJ6" s="35">
        <f t="shared" si="7"/>
        <v>654.61</v>
      </c>
      <c r="BK6" s="35">
        <f t="shared" si="7"/>
        <v>1696.96</v>
      </c>
      <c r="BL6" s="35">
        <f t="shared" si="7"/>
        <v>1824.34</v>
      </c>
      <c r="BM6" s="35">
        <f t="shared" si="7"/>
        <v>1604.64</v>
      </c>
      <c r="BN6" s="35">
        <f t="shared" si="7"/>
        <v>1217.7</v>
      </c>
      <c r="BO6" s="35">
        <f t="shared" si="7"/>
        <v>1048.23</v>
      </c>
      <c r="BP6" s="34" t="str">
        <f>IF(BP7="","",IF(BP7="-","【-】","【"&amp;SUBSTITUTE(TEXT(BP7,"#,##0.00"),"-","△")&amp;"】"))</f>
        <v>【682.78】</v>
      </c>
      <c r="BQ6" s="35">
        <f>IF(BQ7="",NA(),BQ7)</f>
        <v>80.34</v>
      </c>
      <c r="BR6" s="35">
        <f t="shared" ref="BR6:BZ6" si="8">IF(BR7="",NA(),BR7)</f>
        <v>80.62</v>
      </c>
      <c r="BS6" s="35">
        <f t="shared" si="8"/>
        <v>81.86</v>
      </c>
      <c r="BT6" s="35">
        <f t="shared" si="8"/>
        <v>81.790000000000006</v>
      </c>
      <c r="BU6" s="35">
        <f t="shared" si="8"/>
        <v>82.76</v>
      </c>
      <c r="BV6" s="35">
        <f t="shared" si="8"/>
        <v>47.23</v>
      </c>
      <c r="BW6" s="35">
        <f t="shared" si="8"/>
        <v>54.16</v>
      </c>
      <c r="BX6" s="35">
        <f t="shared" si="8"/>
        <v>60.01</v>
      </c>
      <c r="BY6" s="35">
        <f t="shared" si="8"/>
        <v>66.680000000000007</v>
      </c>
      <c r="BZ6" s="35">
        <f t="shared" si="8"/>
        <v>78.92</v>
      </c>
      <c r="CA6" s="34" t="str">
        <f>IF(CA7="","",IF(CA7="-","【-】","【"&amp;SUBSTITUTE(TEXT(CA7,"#,##0.00"),"-","△")&amp;"】"))</f>
        <v>【100.91】</v>
      </c>
      <c r="CB6" s="35">
        <f>IF(CB7="",NA(),CB7)</f>
        <v>150</v>
      </c>
      <c r="CC6" s="35">
        <f t="shared" ref="CC6:CK6" si="9">IF(CC7="",NA(),CC7)</f>
        <v>150</v>
      </c>
      <c r="CD6" s="35">
        <f t="shared" si="9"/>
        <v>150</v>
      </c>
      <c r="CE6" s="35">
        <f t="shared" si="9"/>
        <v>150</v>
      </c>
      <c r="CF6" s="35">
        <f t="shared" si="9"/>
        <v>150</v>
      </c>
      <c r="CG6" s="35">
        <f t="shared" si="9"/>
        <v>351.41</v>
      </c>
      <c r="CH6" s="35">
        <f t="shared" si="9"/>
        <v>307.56</v>
      </c>
      <c r="CI6" s="35">
        <f t="shared" si="9"/>
        <v>277.67</v>
      </c>
      <c r="CJ6" s="35">
        <f t="shared" si="9"/>
        <v>260.11</v>
      </c>
      <c r="CK6" s="35">
        <f t="shared" si="9"/>
        <v>220.31</v>
      </c>
      <c r="CL6" s="34" t="str">
        <f>IF(CL7="","",IF(CL7="-","【-】","【"&amp;SUBSTITUTE(TEXT(CL7,"#,##0.00"),"-","△")&amp;"】"))</f>
        <v>【136.86】</v>
      </c>
      <c r="CM6" s="35">
        <f>IF(CM7="",NA(),CM7)</f>
        <v>67.25</v>
      </c>
      <c r="CN6" s="35">
        <f t="shared" ref="CN6:CV6" si="10">IF(CN7="",NA(),CN7)</f>
        <v>67.89</v>
      </c>
      <c r="CO6" s="35">
        <f t="shared" si="10"/>
        <v>67.39</v>
      </c>
      <c r="CP6" s="35">
        <f t="shared" si="10"/>
        <v>69.94</v>
      </c>
      <c r="CQ6" s="35">
        <f t="shared" si="10"/>
        <v>69.06</v>
      </c>
      <c r="CR6" s="35">
        <f t="shared" si="10"/>
        <v>43.53</v>
      </c>
      <c r="CS6" s="35">
        <f t="shared" si="10"/>
        <v>39.869999999999997</v>
      </c>
      <c r="CT6" s="35">
        <f t="shared" si="10"/>
        <v>41.28</v>
      </c>
      <c r="CU6" s="35">
        <f t="shared" si="10"/>
        <v>41.45</v>
      </c>
      <c r="CV6" s="35">
        <f t="shared" si="10"/>
        <v>49.68</v>
      </c>
      <c r="CW6" s="34" t="str">
        <f>IF(CW7="","",IF(CW7="-","【-】","【"&amp;SUBSTITUTE(TEXT(CW7,"#,##0.00"),"-","△")&amp;"】"))</f>
        <v>【58.98】</v>
      </c>
      <c r="CX6" s="35">
        <f>IF(CX7="",NA(),CX7)</f>
        <v>84.27</v>
      </c>
      <c r="CY6" s="35">
        <f t="shared" ref="CY6:DG6" si="11">IF(CY7="",NA(),CY7)</f>
        <v>86.15</v>
      </c>
      <c r="CZ6" s="35">
        <f t="shared" si="11"/>
        <v>86.94</v>
      </c>
      <c r="DA6" s="35">
        <f t="shared" si="11"/>
        <v>88.09</v>
      </c>
      <c r="DB6" s="35">
        <f t="shared" si="11"/>
        <v>88.46</v>
      </c>
      <c r="DC6" s="35">
        <f t="shared" si="11"/>
        <v>64.14</v>
      </c>
      <c r="DD6" s="35">
        <f t="shared" si="11"/>
        <v>61.37</v>
      </c>
      <c r="DE6" s="35">
        <f t="shared" si="11"/>
        <v>61.3</v>
      </c>
      <c r="DF6" s="35">
        <f t="shared" si="11"/>
        <v>64.510000000000005</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0.17</v>
      </c>
      <c r="EK6" s="35">
        <f t="shared" si="14"/>
        <v>0.2</v>
      </c>
      <c r="EL6" s="35">
        <f t="shared" si="14"/>
        <v>0.19</v>
      </c>
      <c r="EM6" s="35">
        <f t="shared" si="14"/>
        <v>7.0000000000000007E-2</v>
      </c>
      <c r="EN6" s="35">
        <f t="shared" si="14"/>
        <v>0.12</v>
      </c>
      <c r="EO6" s="34" t="str">
        <f>IF(EO7="","",IF(EO7="-","【-】","【"&amp;SUBSTITUTE(TEXT(EO7,"#,##0.00"),"-","△")&amp;"】"))</f>
        <v>【0.23】</v>
      </c>
    </row>
    <row r="7" spans="1:145" s="36" customFormat="1" x14ac:dyDescent="0.15">
      <c r="A7" s="28"/>
      <c r="B7" s="37">
        <v>2018</v>
      </c>
      <c r="C7" s="37">
        <v>104213</v>
      </c>
      <c r="D7" s="37">
        <v>47</v>
      </c>
      <c r="E7" s="37">
        <v>17</v>
      </c>
      <c r="F7" s="37">
        <v>1</v>
      </c>
      <c r="G7" s="37">
        <v>0</v>
      </c>
      <c r="H7" s="37" t="s">
        <v>97</v>
      </c>
      <c r="I7" s="37" t="s">
        <v>98</v>
      </c>
      <c r="J7" s="37" t="s">
        <v>99</v>
      </c>
      <c r="K7" s="37" t="s">
        <v>100</v>
      </c>
      <c r="L7" s="37" t="s">
        <v>101</v>
      </c>
      <c r="M7" s="37" t="s">
        <v>102</v>
      </c>
      <c r="N7" s="38" t="s">
        <v>103</v>
      </c>
      <c r="O7" s="38" t="s">
        <v>104</v>
      </c>
      <c r="P7" s="38">
        <v>52.16</v>
      </c>
      <c r="Q7" s="38">
        <v>97.76</v>
      </c>
      <c r="R7" s="38">
        <v>2160</v>
      </c>
      <c r="S7" s="38">
        <v>16162</v>
      </c>
      <c r="T7" s="38">
        <v>439.28</v>
      </c>
      <c r="U7" s="38">
        <v>36.79</v>
      </c>
      <c r="V7" s="38">
        <v>8363</v>
      </c>
      <c r="W7" s="38">
        <v>3.91</v>
      </c>
      <c r="X7" s="38">
        <v>2138.87</v>
      </c>
      <c r="Y7" s="38">
        <v>85.65</v>
      </c>
      <c r="Z7" s="38">
        <v>86.78</v>
      </c>
      <c r="AA7" s="38">
        <v>81.680000000000007</v>
      </c>
      <c r="AB7" s="38">
        <v>88.81</v>
      </c>
      <c r="AC7" s="38">
        <v>81.069999999999993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894.73</v>
      </c>
      <c r="BG7" s="38">
        <v>899.94</v>
      </c>
      <c r="BH7" s="38">
        <v>1158</v>
      </c>
      <c r="BI7" s="38">
        <v>750.8</v>
      </c>
      <c r="BJ7" s="38">
        <v>654.61</v>
      </c>
      <c r="BK7" s="38">
        <v>1696.96</v>
      </c>
      <c r="BL7" s="38">
        <v>1824.34</v>
      </c>
      <c r="BM7" s="38">
        <v>1604.64</v>
      </c>
      <c r="BN7" s="38">
        <v>1217.7</v>
      </c>
      <c r="BO7" s="38">
        <v>1048.23</v>
      </c>
      <c r="BP7" s="38">
        <v>682.78</v>
      </c>
      <c r="BQ7" s="38">
        <v>80.34</v>
      </c>
      <c r="BR7" s="38">
        <v>80.62</v>
      </c>
      <c r="BS7" s="38">
        <v>81.86</v>
      </c>
      <c r="BT7" s="38">
        <v>81.790000000000006</v>
      </c>
      <c r="BU7" s="38">
        <v>82.76</v>
      </c>
      <c r="BV7" s="38">
        <v>47.23</v>
      </c>
      <c r="BW7" s="38">
        <v>54.16</v>
      </c>
      <c r="BX7" s="38">
        <v>60.01</v>
      </c>
      <c r="BY7" s="38">
        <v>66.680000000000007</v>
      </c>
      <c r="BZ7" s="38">
        <v>78.92</v>
      </c>
      <c r="CA7" s="38">
        <v>100.91</v>
      </c>
      <c r="CB7" s="38">
        <v>150</v>
      </c>
      <c r="CC7" s="38">
        <v>150</v>
      </c>
      <c r="CD7" s="38">
        <v>150</v>
      </c>
      <c r="CE7" s="38">
        <v>150</v>
      </c>
      <c r="CF7" s="38">
        <v>150</v>
      </c>
      <c r="CG7" s="38">
        <v>351.41</v>
      </c>
      <c r="CH7" s="38">
        <v>307.56</v>
      </c>
      <c r="CI7" s="38">
        <v>277.67</v>
      </c>
      <c r="CJ7" s="38">
        <v>260.11</v>
      </c>
      <c r="CK7" s="38">
        <v>220.31</v>
      </c>
      <c r="CL7" s="38">
        <v>136.86000000000001</v>
      </c>
      <c r="CM7" s="38">
        <v>67.25</v>
      </c>
      <c r="CN7" s="38">
        <v>67.89</v>
      </c>
      <c r="CO7" s="38">
        <v>67.39</v>
      </c>
      <c r="CP7" s="38">
        <v>69.94</v>
      </c>
      <c r="CQ7" s="38">
        <v>69.06</v>
      </c>
      <c r="CR7" s="38">
        <v>43.53</v>
      </c>
      <c r="CS7" s="38">
        <v>39.869999999999997</v>
      </c>
      <c r="CT7" s="38">
        <v>41.28</v>
      </c>
      <c r="CU7" s="38">
        <v>41.45</v>
      </c>
      <c r="CV7" s="38">
        <v>49.68</v>
      </c>
      <c r="CW7" s="38">
        <v>58.98</v>
      </c>
      <c r="CX7" s="38">
        <v>84.27</v>
      </c>
      <c r="CY7" s="38">
        <v>86.15</v>
      </c>
      <c r="CZ7" s="38">
        <v>86.94</v>
      </c>
      <c r="DA7" s="38">
        <v>88.09</v>
      </c>
      <c r="DB7" s="38">
        <v>88.46</v>
      </c>
      <c r="DC7" s="38">
        <v>64.14</v>
      </c>
      <c r="DD7" s="38">
        <v>61.37</v>
      </c>
      <c r="DE7" s="38">
        <v>61.3</v>
      </c>
      <c r="DF7" s="38">
        <v>64.510000000000005</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0.17</v>
      </c>
      <c r="EK7" s="38">
        <v>0.2</v>
      </c>
      <c r="EL7" s="38">
        <v>0.19</v>
      </c>
      <c r="EM7" s="38">
        <v>7.0000000000000007E-2</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2019-12-05T05:02:33Z</dcterms:created>
  <dcterms:modified xsi:type="dcterms:W3CDTF">2020-02-14T04:03:07Z</dcterms:modified>
  <cp:category/>
</cp:coreProperties>
</file>