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5 東吾妻町○□■\"/>
    </mc:Choice>
  </mc:AlternateContent>
  <workbookProtection workbookAlgorithmName="SHA-512" workbookHashValue="jWIP/pWz64p9du/gafN3nsYvj6cv48CjnUE5XOzqSYkv5JjkVHM05tjDTHHxDF4bgQp0MXP7cKTzYPvI/RaaZQ==" workbookSaltValue="25lJW4SS/zAVXKhlGh7Lv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R6" i="5"/>
  <c r="AD10" i="4" s="1"/>
  <c r="Q6" i="5"/>
  <c r="W10" i="4" s="1"/>
  <c r="P6" i="5"/>
  <c r="O6" i="5"/>
  <c r="I10" i="4" s="1"/>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BB10" i="4"/>
  <c r="AL10" i="4"/>
  <c r="P10" i="4"/>
  <c r="BB8" i="4"/>
  <c r="AT8" i="4"/>
  <c r="AL8" i="4"/>
  <c r="W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<sst xmlns="http://schemas.openxmlformats.org/spreadsheetml/2006/main" count="228" uniqueCount="114">
  <si>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</si>
  <si>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</si>
  <si>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</si>
  <si>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</si>
  <si>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</si>
  <si>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</si>
  <si>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</si>
  <si>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</si>
  <si>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</si>
  <si>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</si>
  <si>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</si>
  <si>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</si>
  <si>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</si>
  <si>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</si>
  <si>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</si>
  <si>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</si>
  <si>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</si>
  <si>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</si>
  <si>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</si>
  <si>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</si>
  <si>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</si>
  <si>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</si>
  <si>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</si>
  <si>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</si>
  <si>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</si>
  <si>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</si>
  <si>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</si>
  <si>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</si>
  <si>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</si>
  <si>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</si>
  <si>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</si>
  <si>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</si>
  <si>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</si>
  <si>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</si>
  <si>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</si>
  <si>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</si>
  <si>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</si>
  <si>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</si>
  <si>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</si>
  <si>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</si>
  <si>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</si>
  <si>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</si>
  <si>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</si>
  <si>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</si>
  <si>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</si>
  <si>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</si>
  <si>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</si>
  <si>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</si>
  <si>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</si>
  <si>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</si>
  <si>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</si>
  <si>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</si>
  <si>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</si>
  <si>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</si>
  <si>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</si>
  <si>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</si>
  <si>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</si>
  <si>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</si>
  <si>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</si>
  <si>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</si>
  <si>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</si>
  <si>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</si>
  <si>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</si>
  <si>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</si>
  <si>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</si>
  <si>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</si>
  <si>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</si>
  <si>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</si>
  <si>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</si>
  <si>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</si>
  <si>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</si>
  <si>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</si>
  <si>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</si>
  <si>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</si>
  <si>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</si>
  <si>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</si>
  <si>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</si>
  <si>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</si>
  <si>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</si>
  <si>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</si>
  <si>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</si>
  <si>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</si>
  <si>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</si>
  <si>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</si>
  <si>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</si>
  <si>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</si>
  <si>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</si>
  <si>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</si>
  <si>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</si>
  <si>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</si>
  <si>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</si>
  <si>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</si>
  <si>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</si>
  <si>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</si>
  <si>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</si>
  <si>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</si>
  <si>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</si>
  <si>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</si>
  <si>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</si>
  <si>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</si>
  <si>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</si>
  <si>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</si>
  <si>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</si>
  <si>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</si>
  <si>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</si>
  <si>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</si>
  <si>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</si>
  <si>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</si>
  <si>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</si>
  <si>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</si>
  <si>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</si>
  <si>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16年に供用開始してから、処理場については包括的民間委託を行う中で経年劣化に伴う修繕について随時実施し、適宜修繕を行っているが、修繕費が高額であり、結果、維持管理費を押し上げ経営を圧迫している。管路については毎年清掃とＴＶ調査を行っている。現状においては極めて大きな老朽は見受けられないが、今後は事業全体計画を立てる中で老朽化対策を行っていく必要がある。</t>
    <phoneticPr fontId="4"/>
  </si>
  <si>
    <t>経営の健全化に向けて安定した料金収入の確保に努めると共に、現在の処理区域において施設規模が過大である。施設の改修や管路の適正な維持管理を検討し経費削減に努める。また町人口の減少化が進む中で、区域内居住者に対して広報等で普及活動を行い水洗化率の向上をめざしていく。</t>
    <rPh sb="121" eb="123">
      <t>コウジョウ</t>
    </rPh>
    <phoneticPr fontId="4"/>
  </si>
  <si>
    <t>①料金収入や一般会計からの繰入金等の総収益で、総費用と地方債償還金を加えた費用との割合を表す指標である。人口減少により料金収入が減少しつつあり、今後適正な使用料金の改定が望ましい。
④料金収入に対する地方債残高の割合であり、地方債残高の規模を表す地方債残高対事業規模比率であるが、一般会計から補填を前提とした算定であるため類似団体と比較対象とはならない。H30年度の比率が著しく低下したのは、分流式下水道に要する経費が増えたことを要因とし、汚水処理費が著しく低下したためである。
⑤使用料で回収すべき経費を、どの程度使用料で賄えているかを表す経費回収率は、各年度の事業内容により変動するため、H30年度は前年より減少した。
⑥有収水量1m3あたりの汚水処理に要した費用である。汚水処理に係るコストを表した汚水処理原価は処理場維持管理の経費増によりH29より増えている。類似団体平均値よりは良い。
⑦施設・設備が一日に対応可能な処理能力に対する、一日平均処理水量の割合であり、施設の利用状況や適正規模を判断する施設利用率であるが、当処理場は当初計画区域の変更に伴い区域面積の減少により処理能力が過大である。
⑧現在処理区域人口のうち水洗便所により汚水処理している人口の割合を表した水洗化率について、人口減少が続く環境下で水洗化率は横ばいである。今後も引き続き接続啓発等を行いたい。</t>
    <rPh sb="72" eb="74">
      <t>コンゴ</t>
    </rPh>
    <rPh sb="100" eb="102">
      <t>チホウ</t>
    </rPh>
    <rPh sb="112" eb="114">
      <t>チホウ</t>
    </rPh>
    <rPh sb="123" eb="125">
      <t>チホウ</t>
    </rPh>
    <rPh sb="180" eb="182">
      <t>ネンド</t>
    </rPh>
    <rPh sb="183" eb="185">
      <t>ヒリツ</t>
    </rPh>
    <rPh sb="186" eb="187">
      <t>イチジル</t>
    </rPh>
    <rPh sb="189" eb="191">
      <t>テイカ</t>
    </rPh>
    <rPh sb="196" eb="198">
      <t>ブンリュウ</t>
    </rPh>
    <rPh sb="198" eb="199">
      <t>シキ</t>
    </rPh>
    <rPh sb="199" eb="202">
      <t>ゲスイドウ</t>
    </rPh>
    <rPh sb="203" eb="204">
      <t>ヨウ</t>
    </rPh>
    <rPh sb="206" eb="208">
      <t>ケイヒ</t>
    </rPh>
    <rPh sb="209" eb="210">
      <t>フ</t>
    </rPh>
    <rPh sb="215" eb="217">
      <t>ヨウイン</t>
    </rPh>
    <rPh sb="220" eb="222">
      <t>オスイ</t>
    </rPh>
    <rPh sb="222" eb="225">
      <t>ショリヒ</t>
    </rPh>
    <rPh sb="226" eb="227">
      <t>イチジル</t>
    </rPh>
    <rPh sb="229" eb="231">
      <t>テイカ</t>
    </rPh>
    <rPh sb="278" eb="281">
      <t>カクネンド</t>
    </rPh>
    <rPh sb="282" eb="284">
      <t>ジギョウ</t>
    </rPh>
    <rPh sb="284" eb="286">
      <t>ナイヨウ</t>
    </rPh>
    <rPh sb="289" eb="291">
      <t>ヘンドウ</t>
    </rPh>
    <rPh sb="302" eb="304">
      <t>ゼンネン</t>
    </rPh>
    <rPh sb="306" eb="308">
      <t>ゲンショウ</t>
    </rPh>
    <rPh sb="314" eb="315">
      <t>シュウ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</si>
</sst>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4D-4C3E-995F-34F21C9C51E4}"/>
            </c:ext>
          </c:extLst>
        </c:ser>
        <c:dLbls>
          <c:showLegendKey val="0"/>
          <c:showVal val="0"/>
          <c:showCatName val="0"/>
          <c:showSerName val="0"/>
          <c:showPercent val="0"/>
          <c:showBubbleSize val="0"/>
        </c:dLbls>
        <c:gapWidth val="150"/>
        <c:axId val="174582256"/>
        <c:axId val="17458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c:v>
                </c:pt>
                <c:pt idx="2">
                  <c:v>0.19</c:v>
                </c:pt>
                <c:pt idx="3">
                  <c:v>7.0000000000000007E-2</c:v>
                </c:pt>
                <c:pt idx="4">
                  <c:v>0.12</c:v>
                </c:pt>
              </c:numCache>
            </c:numRef>
          </c:val>
          <c:smooth val="0"/>
          <c:extLst xmlns:c16r2="http://schemas.microsoft.com/office/drawing/2015/06/chart">
            <c:ext xmlns:c16="http://schemas.microsoft.com/office/drawing/2014/chart" uri="{C3380CC4-5D6E-409C-BE32-E72D297353CC}">
              <c16:uniqueId val="{00000001-734D-4C3E-995F-34F21C9C51E4}"/>
            </c:ext>
          </c:extLst>
        </c:ser>
        <c:dLbls>
          <c:showLegendKey val="0"/>
          <c:showVal val="0"/>
          <c:showCatName val="0"/>
          <c:showSerName val="0"/>
          <c:showPercent val="0"/>
          <c:showBubbleSize val="0"/>
        </c:dLbls>
        <c:marker val="1"/>
        <c:smooth val="0"/>
        <c:axId val="174582256"/>
        <c:axId val="174582648"/>
      </c:lineChart>
      <c:dateAx>
        <c:axId val="174582256"/>
        <c:scaling>
          <c:orientation val="minMax"/>
        </c:scaling>
        <c:delete val="1"/>
        <c:axPos val="b"/>
        <c:numFmt formatCode="ge" sourceLinked="1"/>
        <c:majorTickMark val="none"/>
        <c:minorTickMark val="none"/>
        <c:tickLblPos val="none"/>
        <c:crossAx val="174582648"/>
        <c:crosses val="autoZero"/>
        <c:auto val="1"/>
        <c:lblOffset val="100"/>
        <c:baseTimeUnit val="years"/>
      </c:dateAx>
      <c:valAx>
        <c:axId val="17458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8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41.65</c:v>
                </c:pt>
                <c:pt idx="1">
                  <c:v>39.29</c:v>
                </c:pt>
                <c:pt idx="2">
                  <c:v>40.49</c:v>
                </c:pt>
                <c:pt idx="3">
                  <c:v>38.020000000000003</c:v>
                </c:pt>
                <c:pt idx="4">
                  <c:v>47.6</c:v>
                </c:pt>
              </c:numCache>
            </c:numRef>
          </c:val>
          <c:extLst xmlns:c16r2="http://schemas.microsoft.com/office/drawing/2015/06/chart">
            <c:ext xmlns:c16="http://schemas.microsoft.com/office/drawing/2014/chart" uri="{C3380CC4-5D6E-409C-BE32-E72D297353CC}">
              <c16:uniqueId val="{00000000-F6A4-47B2-8A4B-D5B05DAB4FBE}"/>
            </c:ext>
          </c:extLst>
        </c:ser>
        <c:dLbls>
          <c:showLegendKey val="0"/>
          <c:showVal val="0"/>
          <c:showCatName val="0"/>
          <c:showSerName val="0"/>
          <c:showPercent val="0"/>
          <c:showBubbleSize val="0"/>
        </c:dLbls>
        <c:gapWidth val="150"/>
        <c:axId val="175821064"/>
        <c:axId val="17582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39.869999999999997</c:v>
                </c:pt>
                <c:pt idx="2">
                  <c:v>41.28</c:v>
                </c:pt>
                <c:pt idx="3">
                  <c:v>41.45</c:v>
                </c:pt>
                <c:pt idx="4">
                  <c:v>49.68</c:v>
                </c:pt>
              </c:numCache>
            </c:numRef>
          </c:val>
          <c:smooth val="0"/>
          <c:extLst xmlns:c16r2="http://schemas.microsoft.com/office/drawing/2015/06/chart">
            <c:ext xmlns:c16="http://schemas.microsoft.com/office/drawing/2014/chart" uri="{C3380CC4-5D6E-409C-BE32-E72D297353CC}">
              <c16:uniqueId val="{00000001-F6A4-47B2-8A4B-D5B05DAB4FBE}"/>
            </c:ext>
          </c:extLst>
        </c:ser>
        <c:dLbls>
          <c:showLegendKey val="0"/>
          <c:showVal val="0"/>
          <c:showCatName val="0"/>
          <c:showSerName val="0"/>
          <c:showPercent val="0"/>
          <c:showBubbleSize val="0"/>
        </c:dLbls>
        <c:marker val="1"/>
        <c:smooth val="0"/>
        <c:axId val="175821064"/>
        <c:axId val="175820672"/>
      </c:lineChart>
      <c:dateAx>
        <c:axId val="175821064"/>
        <c:scaling>
          <c:orientation val="minMax"/>
        </c:scaling>
        <c:delete val="1"/>
        <c:axPos val="b"/>
        <c:numFmt formatCode="ge" sourceLinked="1"/>
        <c:majorTickMark val="none"/>
        <c:minorTickMark val="none"/>
        <c:tickLblPos val="none"/>
        <c:crossAx val="175820672"/>
        <c:crosses val="autoZero"/>
        <c:auto val="1"/>
        <c:lblOffset val="100"/>
        <c:baseTimeUnit val="years"/>
      </c:dateAx>
      <c:valAx>
        <c:axId val="1758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2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82.16</c:v>
                </c:pt>
                <c:pt idx="1">
                  <c:v>83.59</c:v>
                </c:pt>
                <c:pt idx="2">
                  <c:v>83.11</c:v>
                </c:pt>
                <c:pt idx="3">
                  <c:v>83.06</c:v>
                </c:pt>
                <c:pt idx="4">
                  <c:v>81.16</c:v>
                </c:pt>
              </c:numCache>
            </c:numRef>
          </c:val>
          <c:extLst xmlns:c16r2="http://schemas.microsoft.com/office/drawing/2015/06/chart">
            <c:ext xmlns:c16="http://schemas.microsoft.com/office/drawing/2014/chart" uri="{C3380CC4-5D6E-409C-BE32-E72D297353CC}">
              <c16:uniqueId val="{00000000-9EC6-49A2-B47B-993552A5F7DB}"/>
            </c:ext>
          </c:extLst>
        </c:ser>
        <c:dLbls>
          <c:showLegendKey val="0"/>
          <c:showVal val="0"/>
          <c:showCatName val="0"/>
          <c:showSerName val="0"/>
          <c:showPercent val="0"/>
          <c:showBubbleSize val="0"/>
        </c:dLbls>
        <c:gapWidth val="150"/>
        <c:axId val="175819496"/>
        <c:axId val="17600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61.37</c:v>
                </c:pt>
                <c:pt idx="2">
                  <c:v>61.3</c:v>
                </c:pt>
                <c:pt idx="3">
                  <c:v>64.510000000000005</c:v>
                </c:pt>
                <c:pt idx="4">
                  <c:v>83.35</c:v>
                </c:pt>
              </c:numCache>
            </c:numRef>
          </c:val>
          <c:smooth val="0"/>
          <c:extLst xmlns:c16r2="http://schemas.microsoft.com/office/drawing/2015/06/chart">
            <c:ext xmlns:c16="http://schemas.microsoft.com/office/drawing/2014/chart" uri="{C3380CC4-5D6E-409C-BE32-E72D297353CC}">
              <c16:uniqueId val="{00000001-9EC6-49A2-B47B-993552A5F7DB}"/>
            </c:ext>
          </c:extLst>
        </c:ser>
        <c:dLbls>
          <c:showLegendKey val="0"/>
          <c:showVal val="0"/>
          <c:showCatName val="0"/>
          <c:showSerName val="0"/>
          <c:showPercent val="0"/>
          <c:showBubbleSize val="0"/>
        </c:dLbls>
        <c:marker val="1"/>
        <c:smooth val="0"/>
        <c:axId val="175819496"/>
        <c:axId val="176001496"/>
      </c:lineChart>
      <c:dateAx>
        <c:axId val="175819496"/>
        <c:scaling>
          <c:orientation val="minMax"/>
        </c:scaling>
        <c:delete val="1"/>
        <c:axPos val="b"/>
        <c:numFmt formatCode="ge" sourceLinked="1"/>
        <c:majorTickMark val="none"/>
        <c:minorTickMark val="none"/>
        <c:tickLblPos val="none"/>
        <c:crossAx val="176001496"/>
        <c:crosses val="autoZero"/>
        <c:auto val="1"/>
        <c:lblOffset val="100"/>
        <c:baseTimeUnit val="years"/>
      </c:dateAx>
      <c:valAx>
        <c:axId val="17600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1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82.43</c:v>
                </c:pt>
                <c:pt idx="1">
                  <c:v>81.680000000000007</c:v>
                </c:pt>
                <c:pt idx="2">
                  <c:v>81.27</c:v>
                </c:pt>
                <c:pt idx="3">
                  <c:v>85.09</c:v>
                </c:pt>
                <c:pt idx="4">
                  <c:v>84.34</c:v>
                </c:pt>
              </c:numCache>
            </c:numRef>
          </c:val>
          <c:extLst xmlns:c16r2="http://schemas.microsoft.com/office/drawing/2015/06/chart">
            <c:ext xmlns:c16="http://schemas.microsoft.com/office/drawing/2014/chart" uri="{C3380CC4-5D6E-409C-BE32-E72D297353CC}">
              <c16:uniqueId val="{00000000-2315-4962-AA33-C21652903663}"/>
            </c:ext>
          </c:extLst>
        </c:ser>
        <c:dLbls>
          <c:showLegendKey val="0"/>
          <c:showVal val="0"/>
          <c:showCatName val="0"/>
          <c:showSerName val="0"/>
          <c:showPercent val="0"/>
          <c:showBubbleSize val="0"/>
        </c:dLbls>
        <c:gapWidth val="150"/>
        <c:axId val="175699736"/>
        <c:axId val="17570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15-4962-AA33-C21652903663}"/>
            </c:ext>
          </c:extLst>
        </c:ser>
        <c:dLbls>
          <c:showLegendKey val="0"/>
          <c:showVal val="0"/>
          <c:showCatName val="0"/>
          <c:showSerName val="0"/>
          <c:showPercent val="0"/>
          <c:showBubbleSize val="0"/>
        </c:dLbls>
        <c:marker val="1"/>
        <c:smooth val="0"/>
        <c:axId val="175699736"/>
        <c:axId val="175700128"/>
      </c:lineChart>
      <c:dateAx>
        <c:axId val="175699736"/>
        <c:scaling>
          <c:orientation val="minMax"/>
        </c:scaling>
        <c:delete val="1"/>
        <c:axPos val="b"/>
        <c:numFmt formatCode="ge" sourceLinked="1"/>
        <c:majorTickMark val="none"/>
        <c:minorTickMark val="none"/>
        <c:tickLblPos val="none"/>
        <c:crossAx val="175700128"/>
        <c:crosses val="autoZero"/>
        <c:auto val="1"/>
        <c:lblOffset val="100"/>
        <c:baseTimeUnit val="years"/>
      </c:dateAx>
      <c:valAx>
        <c:axId val="1757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9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B3-444F-910A-FA5C3DA852DA}"/>
            </c:ext>
          </c:extLst>
        </c:ser>
        <c:dLbls>
          <c:showLegendKey val="0"/>
          <c:showVal val="0"/>
          <c:showCatName val="0"/>
          <c:showSerName val="0"/>
          <c:showPercent val="0"/>
          <c:showBubbleSize val="0"/>
        </c:dLbls>
        <c:gapWidth val="150"/>
        <c:axId val="175701304"/>
        <c:axId val="1757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B3-444F-910A-FA5C3DA852DA}"/>
            </c:ext>
          </c:extLst>
        </c:ser>
        <c:dLbls>
          <c:showLegendKey val="0"/>
          <c:showVal val="0"/>
          <c:showCatName val="0"/>
          <c:showSerName val="0"/>
          <c:showPercent val="0"/>
          <c:showBubbleSize val="0"/>
        </c:dLbls>
        <c:marker val="1"/>
        <c:smooth val="0"/>
        <c:axId val="175701304"/>
        <c:axId val="175701696"/>
      </c:lineChart>
      <c:dateAx>
        <c:axId val="175701304"/>
        <c:scaling>
          <c:orientation val="minMax"/>
        </c:scaling>
        <c:delete val="1"/>
        <c:axPos val="b"/>
        <c:numFmt formatCode="ge" sourceLinked="1"/>
        <c:majorTickMark val="none"/>
        <c:minorTickMark val="none"/>
        <c:tickLblPos val="none"/>
        <c:crossAx val="175701696"/>
        <c:crosses val="autoZero"/>
        <c:auto val="1"/>
        <c:lblOffset val="100"/>
        <c:baseTimeUnit val="years"/>
      </c:dateAx>
      <c:valAx>
        <c:axId val="1757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0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8B-4DBB-8091-005A338D4A2E}"/>
            </c:ext>
          </c:extLst>
        </c:ser>
        <c:dLbls>
          <c:showLegendKey val="0"/>
          <c:showVal val="0"/>
          <c:showCatName val="0"/>
          <c:showSerName val="0"/>
          <c:showPercent val="0"/>
          <c:showBubbleSize val="0"/>
        </c:dLbls>
        <c:gapWidth val="150"/>
        <c:axId val="175702872"/>
        <c:axId val="1757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8B-4DBB-8091-005A338D4A2E}"/>
            </c:ext>
          </c:extLst>
        </c:ser>
        <c:dLbls>
          <c:showLegendKey val="0"/>
          <c:showVal val="0"/>
          <c:showCatName val="0"/>
          <c:showSerName val="0"/>
          <c:showPercent val="0"/>
          <c:showBubbleSize val="0"/>
        </c:dLbls>
        <c:marker val="1"/>
        <c:smooth val="0"/>
        <c:axId val="175702872"/>
        <c:axId val="175703264"/>
      </c:lineChart>
      <c:dateAx>
        <c:axId val="175702872"/>
        <c:scaling>
          <c:orientation val="minMax"/>
        </c:scaling>
        <c:delete val="1"/>
        <c:axPos val="b"/>
        <c:numFmt formatCode="ge" sourceLinked="1"/>
        <c:majorTickMark val="none"/>
        <c:minorTickMark val="none"/>
        <c:tickLblPos val="none"/>
        <c:crossAx val="175703264"/>
        <c:crosses val="autoZero"/>
        <c:auto val="1"/>
        <c:lblOffset val="100"/>
        <c:baseTimeUnit val="years"/>
      </c:dateAx>
      <c:valAx>
        <c:axId val="1757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0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91-4BA4-9AC0-C5709C47FAA5}"/>
            </c:ext>
          </c:extLst>
        </c:ser>
        <c:dLbls>
          <c:showLegendKey val="0"/>
          <c:showVal val="0"/>
          <c:showCatName val="0"/>
          <c:showSerName val="0"/>
          <c:showPercent val="0"/>
          <c:showBubbleSize val="0"/>
        </c:dLbls>
        <c:gapWidth val="150"/>
        <c:axId val="175821456"/>
        <c:axId val="17582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91-4BA4-9AC0-C5709C47FAA5}"/>
            </c:ext>
          </c:extLst>
        </c:ser>
        <c:dLbls>
          <c:showLegendKey val="0"/>
          <c:showVal val="0"/>
          <c:showCatName val="0"/>
          <c:showSerName val="0"/>
          <c:showPercent val="0"/>
          <c:showBubbleSize val="0"/>
        </c:dLbls>
        <c:marker val="1"/>
        <c:smooth val="0"/>
        <c:axId val="175821456"/>
        <c:axId val="175821848"/>
      </c:lineChart>
      <c:dateAx>
        <c:axId val="175821456"/>
        <c:scaling>
          <c:orientation val="minMax"/>
        </c:scaling>
        <c:delete val="1"/>
        <c:axPos val="b"/>
        <c:numFmt formatCode="ge" sourceLinked="1"/>
        <c:majorTickMark val="none"/>
        <c:minorTickMark val="none"/>
        <c:tickLblPos val="none"/>
        <c:crossAx val="175821848"/>
        <c:crosses val="autoZero"/>
        <c:auto val="1"/>
        <c:lblOffset val="100"/>
        <c:baseTimeUnit val="years"/>
      </c:dateAx>
      <c:valAx>
        <c:axId val="17582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2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B2-4741-86AE-419BC8228D5D}"/>
            </c:ext>
          </c:extLst>
        </c:ser>
        <c:dLbls>
          <c:showLegendKey val="0"/>
          <c:showVal val="0"/>
          <c:showCatName val="0"/>
          <c:showSerName val="0"/>
          <c:showPercent val="0"/>
          <c:showBubbleSize val="0"/>
        </c:dLbls>
        <c:gapWidth val="150"/>
        <c:axId val="175802720"/>
        <c:axId val="17580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B2-4741-86AE-419BC8228D5D}"/>
            </c:ext>
          </c:extLst>
        </c:ser>
        <c:dLbls>
          <c:showLegendKey val="0"/>
          <c:showVal val="0"/>
          <c:showCatName val="0"/>
          <c:showSerName val="0"/>
          <c:showPercent val="0"/>
          <c:showBubbleSize val="0"/>
        </c:dLbls>
        <c:marker val="1"/>
        <c:smooth val="0"/>
        <c:axId val="175802720"/>
        <c:axId val="175803112"/>
      </c:lineChart>
      <c:dateAx>
        <c:axId val="175802720"/>
        <c:scaling>
          <c:orientation val="minMax"/>
        </c:scaling>
        <c:delete val="1"/>
        <c:axPos val="b"/>
        <c:numFmt formatCode="ge" sourceLinked="1"/>
        <c:majorTickMark val="none"/>
        <c:minorTickMark val="none"/>
        <c:tickLblPos val="none"/>
        <c:crossAx val="175803112"/>
        <c:crosses val="autoZero"/>
        <c:auto val="1"/>
        <c:lblOffset val="100"/>
        <c:baseTimeUnit val="years"/>
      </c:dateAx>
      <c:valAx>
        <c:axId val="17580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1617.51</c:v>
                </c:pt>
                <c:pt idx="2">
                  <c:v>917.13</c:v>
                </c:pt>
                <c:pt idx="3">
                  <c:v>838.44</c:v>
                </c:pt>
                <c:pt idx="4">
                  <c:v>18.05</c:v>
                </c:pt>
              </c:numCache>
            </c:numRef>
          </c:val>
          <c:extLst xmlns:c16r2="http://schemas.microsoft.com/office/drawing/2015/06/chart">
            <c:ext xmlns:c16="http://schemas.microsoft.com/office/drawing/2014/chart" uri="{C3380CC4-5D6E-409C-BE32-E72D297353CC}">
              <c16:uniqueId val="{00000000-EE8B-4055-A880-12F5726B5A8A}"/>
            </c:ext>
          </c:extLst>
        </c:ser>
        <c:dLbls>
          <c:showLegendKey val="0"/>
          <c:showVal val="0"/>
          <c:showCatName val="0"/>
          <c:showSerName val="0"/>
          <c:showPercent val="0"/>
          <c:showBubbleSize val="0"/>
        </c:dLbls>
        <c:gapWidth val="150"/>
        <c:axId val="175804288"/>
        <c:axId val="17580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1824.34</c:v>
                </c:pt>
                <c:pt idx="2">
                  <c:v>1604.64</c:v>
                </c:pt>
                <c:pt idx="3">
                  <c:v>1217.7</c:v>
                </c:pt>
                <c:pt idx="4">
                  <c:v>1048.23</c:v>
                </c:pt>
              </c:numCache>
            </c:numRef>
          </c:val>
          <c:smooth val="0"/>
          <c:extLst xmlns:c16r2="http://schemas.microsoft.com/office/drawing/2015/06/chart">
            <c:ext xmlns:c16="http://schemas.microsoft.com/office/drawing/2014/chart" uri="{C3380CC4-5D6E-409C-BE32-E72D297353CC}">
              <c16:uniqueId val="{00000001-EE8B-4055-A880-12F5726B5A8A}"/>
            </c:ext>
          </c:extLst>
        </c:ser>
        <c:dLbls>
          <c:showLegendKey val="0"/>
          <c:showVal val="0"/>
          <c:showCatName val="0"/>
          <c:showSerName val="0"/>
          <c:showPercent val="0"/>
          <c:showBubbleSize val="0"/>
        </c:dLbls>
        <c:marker val="1"/>
        <c:smooth val="0"/>
        <c:axId val="175804288"/>
        <c:axId val="175804680"/>
      </c:lineChart>
      <c:dateAx>
        <c:axId val="175804288"/>
        <c:scaling>
          <c:orientation val="minMax"/>
        </c:scaling>
        <c:delete val="1"/>
        <c:axPos val="b"/>
        <c:numFmt formatCode="ge" sourceLinked="1"/>
        <c:majorTickMark val="none"/>
        <c:minorTickMark val="none"/>
        <c:tickLblPos val="none"/>
        <c:crossAx val="175804680"/>
        <c:crosses val="autoZero"/>
        <c:auto val="1"/>
        <c:lblOffset val="100"/>
        <c:baseTimeUnit val="years"/>
      </c:dateAx>
      <c:valAx>
        <c:axId val="17580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68.47</c:v>
                </c:pt>
                <c:pt idx="1">
                  <c:v>65.94</c:v>
                </c:pt>
                <c:pt idx="2">
                  <c:v>62.09</c:v>
                </c:pt>
                <c:pt idx="3">
                  <c:v>100</c:v>
                </c:pt>
                <c:pt idx="4">
                  <c:v>82.44</c:v>
                </c:pt>
              </c:numCache>
            </c:numRef>
          </c:val>
          <c:extLst xmlns:c16r2="http://schemas.microsoft.com/office/drawing/2015/06/chart">
            <c:ext xmlns:c16="http://schemas.microsoft.com/office/drawing/2014/chart" uri="{C3380CC4-5D6E-409C-BE32-E72D297353CC}">
              <c16:uniqueId val="{00000000-CF72-4F45-AE5C-8ADB81B3EACA}"/>
            </c:ext>
          </c:extLst>
        </c:ser>
        <c:dLbls>
          <c:showLegendKey val="0"/>
          <c:showVal val="0"/>
          <c:showCatName val="0"/>
          <c:showSerName val="0"/>
          <c:showPercent val="0"/>
          <c:showBubbleSize val="0"/>
        </c:dLbls>
        <c:gapWidth val="150"/>
        <c:axId val="175805856"/>
        <c:axId val="17599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54.16</c:v>
                </c:pt>
                <c:pt idx="2">
                  <c:v>60.01</c:v>
                </c:pt>
                <c:pt idx="3">
                  <c:v>66.680000000000007</c:v>
                </c:pt>
                <c:pt idx="4">
                  <c:v>78.92</c:v>
                </c:pt>
              </c:numCache>
            </c:numRef>
          </c:val>
          <c:smooth val="0"/>
          <c:extLst xmlns:c16r2="http://schemas.microsoft.com/office/drawing/2015/06/chart">
            <c:ext xmlns:c16="http://schemas.microsoft.com/office/drawing/2014/chart" uri="{C3380CC4-5D6E-409C-BE32-E72D297353CC}">
              <c16:uniqueId val="{00000001-CF72-4F45-AE5C-8ADB81B3EACA}"/>
            </c:ext>
          </c:extLst>
        </c:ser>
        <c:dLbls>
          <c:showLegendKey val="0"/>
          <c:showVal val="0"/>
          <c:showCatName val="0"/>
          <c:showSerName val="0"/>
          <c:showPercent val="0"/>
          <c:showBubbleSize val="0"/>
        </c:dLbls>
        <c:marker val="1"/>
        <c:smooth val="0"/>
        <c:axId val="175805856"/>
        <c:axId val="175998752"/>
      </c:lineChart>
      <c:dateAx>
        <c:axId val="175805856"/>
        <c:scaling>
          <c:orientation val="minMax"/>
        </c:scaling>
        <c:delete val="1"/>
        <c:axPos val="b"/>
        <c:numFmt formatCode="ge" sourceLinked="1"/>
        <c:majorTickMark val="none"/>
        <c:minorTickMark val="none"/>
        <c:tickLblPos val="none"/>
        <c:crossAx val="175998752"/>
        <c:crosses val="autoZero"/>
        <c:auto val="1"/>
        <c:lblOffset val="100"/>
        <c:baseTimeUnit val="years"/>
      </c:dateAx>
      <c:valAx>
        <c:axId val="1759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0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241.79</c:v>
                </c:pt>
                <c:pt idx="1">
                  <c:v>253.04</c:v>
                </c:pt>
                <c:pt idx="2">
                  <c:v>265.92</c:v>
                </c:pt>
                <c:pt idx="3">
                  <c:v>164.86</c:v>
                </c:pt>
                <c:pt idx="4">
                  <c:v>201.89</c:v>
                </c:pt>
              </c:numCache>
            </c:numRef>
          </c:val>
          <c:extLst xmlns:c16r2="http://schemas.microsoft.com/office/drawing/2015/06/chart">
            <c:ext xmlns:c16="http://schemas.microsoft.com/office/drawing/2014/chart" uri="{C3380CC4-5D6E-409C-BE32-E72D297353CC}">
              <c16:uniqueId val="{00000000-DC49-4DD3-A76F-A858E910BEE4}"/>
            </c:ext>
          </c:extLst>
        </c:ser>
        <c:dLbls>
          <c:showLegendKey val="0"/>
          <c:showVal val="0"/>
          <c:showCatName val="0"/>
          <c:showSerName val="0"/>
          <c:showPercent val="0"/>
          <c:showBubbleSize val="0"/>
        </c:dLbls>
        <c:gapWidth val="150"/>
        <c:axId val="175999928"/>
        <c:axId val="17600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307.56</c:v>
                </c:pt>
                <c:pt idx="2">
                  <c:v>277.67</c:v>
                </c:pt>
                <c:pt idx="3">
                  <c:v>260.11</c:v>
                </c:pt>
                <c:pt idx="4">
                  <c:v>220.31</c:v>
                </c:pt>
              </c:numCache>
            </c:numRef>
          </c:val>
          <c:smooth val="0"/>
          <c:extLst xmlns:c16r2="http://schemas.microsoft.com/office/drawing/2015/06/chart">
            <c:ext xmlns:c16="http://schemas.microsoft.com/office/drawing/2014/chart" uri="{C3380CC4-5D6E-409C-BE32-E72D297353CC}">
              <c16:uniqueId val="{00000001-DC49-4DD3-A76F-A858E910BEE4}"/>
            </c:ext>
          </c:extLst>
        </c:ser>
        <c:dLbls>
          <c:showLegendKey val="0"/>
          <c:showVal val="0"/>
          <c:showCatName val="0"/>
          <c:showSerName val="0"/>
          <c:showPercent val="0"/>
          <c:showBubbleSize val="0"/>
        </c:dLbls>
        <c:marker val="1"/>
        <c:smooth val="0"/>
        <c:axId val="175999928"/>
        <c:axId val="176000320"/>
      </c:lineChart>
      <c:dateAx>
        <c:axId val="175999928"/>
        <c:scaling>
          <c:orientation val="minMax"/>
        </c:scaling>
        <c:delete val="1"/>
        <c:axPos val="b"/>
        <c:numFmt formatCode="ge" sourceLinked="1"/>
        <c:majorTickMark val="none"/>
        <c:minorTickMark val="none"/>
        <c:tickLblPos val="none"/>
        <c:crossAx val="176000320"/>
        <c:crosses val="autoZero"/>
        <c:auto val="1"/>
        <c:lblOffset val="100"/>
        <c:baseTimeUnit val="years"/>
      </c:dateAx>
      <c:valAx>
        <c:axId val="1760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9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東吾妻町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13885</v>
      </c>
      <c r="AM8" s="50"/>
      <c r="AN8" s="50"/>
      <c r="AO8" s="50"/>
      <c r="AP8" s="50"/>
      <c r="AQ8" s="50"/>
      <c r="AR8" s="50"/>
      <c r="AS8" s="50"/>
      <c r="AT8" s="45">
        <f>データ!T6</f>
        <v>253.91</v>
      </c>
      <c r="AU8" s="45"/>
      <c r="AV8" s="45"/>
      <c r="AW8" s="45"/>
      <c r="AX8" s="45"/>
      <c r="AY8" s="45"/>
      <c r="AZ8" s="45"/>
      <c r="BA8" s="45"/>
      <c r="BB8" s="45">
        <f>データ!U6</f>
        <v>54.68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18.27</v>
      </c>
      <c r="Q10" s="45"/>
      <c r="R10" s="45"/>
      <c r="S10" s="45"/>
      <c r="T10" s="45"/>
      <c r="U10" s="45"/>
      <c r="V10" s="45"/>
      <c r="W10" s="45">
        <f>データ!Q6</f>
        <v>109.19</v>
      </c>
      <c r="X10" s="45"/>
      <c r="Y10" s="45"/>
      <c r="Z10" s="45"/>
      <c r="AA10" s="45"/>
      <c r="AB10" s="45"/>
      <c r="AC10" s="45"/>
      <c r="AD10" s="50">
        <f>データ!R6</f>
        <v>2916</v>
      </c>
      <c r="AE10" s="50"/>
      <c r="AF10" s="50"/>
      <c r="AG10" s="50"/>
      <c r="AH10" s="50"/>
      <c r="AI10" s="50"/>
      <c r="AJ10" s="50"/>
      <c r="AK10" s="2"/>
      <c r="AL10" s="50">
        <f>データ!V6</f>
        <v>2521</v>
      </c>
      <c r="AM10" s="50"/>
      <c r="AN10" s="50"/>
      <c r="AO10" s="50"/>
      <c r="AP10" s="50"/>
      <c r="AQ10" s="50"/>
      <c r="AR10" s="50"/>
      <c r="AS10" s="50"/>
      <c r="AT10" s="45">
        <f>データ!W6</f>
        <v>1.47</v>
      </c>
      <c r="AU10" s="45"/>
      <c r="AV10" s="45"/>
      <c r="AW10" s="45"/>
      <c r="AX10" s="45"/>
      <c r="AY10" s="45"/>
      <c r="AZ10" s="45"/>
      <c r="BA10" s="45"/>
      <c r="BB10" s="45">
        <f>データ!X6</f>
        <v>1714.97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m++Yhw4Jfxxg8LYkG4cyTIeA8Bk+blkGsqpOR2LP/cKxAaz9W6UMdAhjs8AkVT9BP/RRooSO+I4dRm7oBIs5Zw==" saltValue="AE8mUmpZ5H29DYoeOFn0J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104299</v>
      </c>
      <c r="D6" s="33">
        <f t="shared" si="3"/>
        <v>47</v>
      </c>
      <c r="E6" s="33">
        <f t="shared" si="3"/>
        <v>17</v>
      </c>
      <c r="F6" s="33">
        <f t="shared" si="3"/>
        <v>1</v>
      </c>
      <c r="G6" s="33">
        <f t="shared" si="3"/>
        <v>0</v>
      </c>
      <c r="H6" s="33" t="str">
        <f t="shared" si="3"/>
        <v>群馬県　東吾妻町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18.27</v>
      </c>
      <c r="Q6" s="34">
        <f t="shared" si="3"/>
        <v>109.19</v>
      </c>
      <c r="R6" s="34">
        <f t="shared" si="3"/>
        <v>2916</v>
      </c>
      <c r="S6" s="34">
        <f t="shared" si="3"/>
        <v>13885</v>
      </c>
      <c r="T6" s="34">
        <f t="shared" si="3"/>
        <v>253.91</v>
      </c>
      <c r="U6" s="34">
        <f t="shared" si="3"/>
        <v>54.68</v>
      </c>
      <c r="V6" s="34">
        <f t="shared" si="3"/>
        <v>2521</v>
      </c>
      <c r="W6" s="34">
        <f t="shared" si="3"/>
        <v>1.47</v>
      </c>
      <c r="X6" s="34">
        <f t="shared" si="3"/>
        <v>1714.97</v>
      </c>
      <c r="Y6" s="35">
        <f>IF(Y7="",NA(),Y7)</f>
        <v>82.43</v>
      </c>
      <c r="Z6" s="35">
        <f t="shared" ref="Z6:AH6" si="4">IF(Z7="",NA(),Z7)</f>
        <v>81.680000000000007</v>
      </c>
      <c r="AA6" s="35">
        <f t="shared" si="4"/>
        <v>81.27</v>
      </c>
      <c r="AB6" s="35">
        <f t="shared" si="4"/>
        <v>85.09</v>
      </c>
      <c r="AC6" s="35">
        <f t="shared" si="4"/>
        <v>84.34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1617.51</v>
      </c>
      <c r="BH6" s="35">
        <f t="shared" si="7"/>
        <v>917.13</v>
      </c>
      <c r="BI6" s="35">
        <f t="shared" si="7"/>
        <v>838.44</v>
      </c>
      <c r="BJ6" s="35">
        <f t="shared" si="7"/>
        <v>18.05</v>
      </c>
      <c r="BK6" s="35">
        <f t="shared" si="7"/>
        <v>1696.96</v>
      </c>
      <c r="BL6" s="35">
        <f t="shared" si="7"/>
        <v>1824.34</v>
      </c>
      <c r="BM6" s="35">
        <f t="shared" si="7"/>
        <v>1604.64</v>
      </c>
      <c r="BN6" s="35">
        <f t="shared" si="7"/>
        <v>1217.7</v>
      </c>
      <c r="BO6" s="35">
        <f t="shared" si="7"/>
        <v>1048.23</v>
      </c>
      <c r="BP6" s="34" t="str">
        <f>IF(BP7="","",IF(BP7="-","【-】","【"&amp;SUBSTITUTE(TEXT(BP7,"#,##0.00"),"-","△")&amp;"】"))</f>
        <v>【682.78】</v>
      </c>
      <c r="BQ6" s="35">
        <f>IF(BQ7="",NA(),BQ7)</f>
        <v>68.47</v>
      </c>
      <c r="BR6" s="35">
        <f t="shared" ref="BR6:BZ6" si="8">IF(BR7="",NA(),BR7)</f>
        <v>65.94</v>
      </c>
      <c r="BS6" s="35">
        <f t="shared" si="8"/>
        <v>62.09</v>
      </c>
      <c r="BT6" s="35">
        <f t="shared" si="8"/>
        <v>100</v>
      </c>
      <c r="BU6" s="35">
        <f t="shared" si="8"/>
        <v>82.44</v>
      </c>
      <c r="BV6" s="35">
        <f t="shared" si="8"/>
        <v>47.23</v>
      </c>
      <c r="BW6" s="35">
        <f t="shared" si="8"/>
        <v>54.16</v>
      </c>
      <c r="BX6" s="35">
        <f t="shared" si="8"/>
        <v>60.01</v>
      </c>
      <c r="BY6" s="35">
        <f t="shared" si="8"/>
        <v>66.680000000000007</v>
      </c>
      <c r="BZ6" s="35">
        <f t="shared" si="8"/>
        <v>78.92</v>
      </c>
      <c r="CA6" s="34" t="str">
        <f>IF(CA7="","",IF(CA7="-","【-】","【"&amp;SUBSTITUTE(TEXT(CA7,"#,##0.00"),"-","△")&amp;"】"))</f>
        <v>【100.91】</v>
      </c>
      <c r="CB6" s="35">
        <f>IF(CB7="",NA(),CB7)</f>
        <v>241.79</v>
      </c>
      <c r="CC6" s="35">
        <f t="shared" ref="CC6:CK6" si="9">IF(CC7="",NA(),CC7)</f>
        <v>253.04</v>
      </c>
      <c r="CD6" s="35">
        <f t="shared" si="9"/>
        <v>265.92</v>
      </c>
      <c r="CE6" s="35">
        <f t="shared" si="9"/>
        <v>164.86</v>
      </c>
      <c r="CF6" s="35">
        <f t="shared" si="9"/>
        <v>201.89</v>
      </c>
      <c r="CG6" s="35">
        <f t="shared" si="9"/>
        <v>351.41</v>
      </c>
      <c r="CH6" s="35">
        <f t="shared" si="9"/>
        <v>307.56</v>
      </c>
      <c r="CI6" s="35">
        <f t="shared" si="9"/>
        <v>277.67</v>
      </c>
      <c r="CJ6" s="35">
        <f t="shared" si="9"/>
        <v>260.11</v>
      </c>
      <c r="CK6" s="35">
        <f t="shared" si="9"/>
        <v>220.31</v>
      </c>
      <c r="CL6" s="34" t="str">
        <f>IF(CL7="","",IF(CL7="-","【-】","【"&amp;SUBSTITUTE(TEXT(CL7,"#,##0.00"),"-","△")&amp;"】"))</f>
        <v>【136.86】</v>
      </c>
      <c r="CM6" s="35">
        <f>IF(CM7="",NA(),CM7)</f>
        <v>41.65</v>
      </c>
      <c r="CN6" s="35">
        <f t="shared" ref="CN6:CV6" si="10">IF(CN7="",NA(),CN7)</f>
        <v>39.29</v>
      </c>
      <c r="CO6" s="35">
        <f t="shared" si="10"/>
        <v>40.49</v>
      </c>
      <c r="CP6" s="35">
        <f t="shared" si="10"/>
        <v>38.020000000000003</v>
      </c>
      <c r="CQ6" s="35">
        <f t="shared" si="10"/>
        <v>47.6</v>
      </c>
      <c r="CR6" s="35">
        <f t="shared" si="10"/>
        <v>43.53</v>
      </c>
      <c r="CS6" s="35">
        <f t="shared" si="10"/>
        <v>39.869999999999997</v>
      </c>
      <c r="CT6" s="35">
        <f t="shared" si="10"/>
        <v>41.28</v>
      </c>
      <c r="CU6" s="35">
        <f t="shared" si="10"/>
        <v>41.45</v>
      </c>
      <c r="CV6" s="35">
        <f t="shared" si="10"/>
        <v>49.68</v>
      </c>
      <c r="CW6" s="34" t="str">
        <f>IF(CW7="","",IF(CW7="-","【-】","【"&amp;SUBSTITUTE(TEXT(CW7,"#,##0.00"),"-","△")&amp;"】"))</f>
        <v>【58.98】</v>
      </c>
      <c r="CX6" s="35">
        <f>IF(CX7="",NA(),CX7)</f>
        <v>82.16</v>
      </c>
      <c r="CY6" s="35">
        <f t="shared" ref="CY6:DG6" si="11">IF(CY7="",NA(),CY7)</f>
        <v>83.59</v>
      </c>
      <c r="CZ6" s="35">
        <f t="shared" si="11"/>
        <v>83.11</v>
      </c>
      <c r="DA6" s="35">
        <f t="shared" si="11"/>
        <v>83.06</v>
      </c>
      <c r="DB6" s="35">
        <f t="shared" si="11"/>
        <v>81.16</v>
      </c>
      <c r="DC6" s="35">
        <f t="shared" si="11"/>
        <v>64.14</v>
      </c>
      <c r="DD6" s="35">
        <f t="shared" si="11"/>
        <v>61.37</v>
      </c>
      <c r="DE6" s="35">
        <f t="shared" si="11"/>
        <v>61.3</v>
      </c>
      <c r="DF6" s="35">
        <f t="shared" si="11"/>
        <v>64.510000000000005</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0.2</v>
      </c>
      <c r="EL6" s="35">
        <f t="shared" si="14"/>
        <v>0.19</v>
      </c>
      <c r="EM6" s="35">
        <f t="shared" si="14"/>
        <v>7.0000000000000007E-2</v>
      </c>
      <c r="EN6" s="35">
        <f t="shared" si="14"/>
        <v>0.12</v>
      </c>
      <c r="EO6" s="34" t="str">
        <f>IF(EO7="","",IF(EO7="-","【-】","【"&amp;SUBSTITUTE(TEXT(EO7,"#,##0.00"),"-","△")&amp;"】"))</f>
        <v>【0.23】</v>
      </c>
    </row>
    <row r="7" spans="1:145" s="36" customFormat="1" x14ac:dyDescent="0.15">
      <c r="A7" s="28"/>
      <c r="B7" s="37">
        <v>2018</v>
      </c>
      <c r="C7" s="37">
        <v>104299</v>
      </c>
      <c r="D7" s="37">
        <v>47</v>
      </c>
      <c r="E7" s="37">
        <v>17</v>
      </c>
      <c r="F7" s="37">
        <v>1</v>
      </c>
      <c r="G7" s="37">
        <v>0</v>
      </c>
      <c r="H7" s="37" t="s">
        <v>98</v>
      </c>
      <c r="I7" s="37" t="s">
        <v>99</v>
      </c>
      <c r="J7" s="37" t="s">
        <v>100</v>
      </c>
      <c r="K7" s="37" t="s">
        <v>101</v>
      </c>
      <c r="L7" s="37" t="s">
        <v>102</v>
      </c>
      <c r="M7" s="37" t="s">
        <v>103</v>
      </c>
      <c r="N7" s="38" t="s">
        <v>104</v>
      </c>
      <c r="O7" s="38" t="s">
        <v>105</v>
      </c>
      <c r="P7" s="38">
        <v>18.27</v>
      </c>
      <c r="Q7" s="38">
        <v>109.19</v>
      </c>
      <c r="R7" s="38">
        <v>2916</v>
      </c>
      <c r="S7" s="38">
        <v>13885</v>
      </c>
      <c r="T7" s="38">
        <v>253.91</v>
      </c>
      <c r="U7" s="38">
        <v>54.68</v>
      </c>
      <c r="V7" s="38">
        <v>2521</v>
      </c>
      <c r="W7" s="38">
        <v>1.47</v>
      </c>
      <c r="X7" s="38">
        <v>1714.97</v>
      </c>
      <c r="Y7" s="38">
        <v>82.43</v>
      </c>
      <c r="Z7" s="38">
        <v>81.680000000000007</v>
      </c>
      <c r="AA7" s="38">
        <v>81.27</v>
      </c>
      <c r="AB7" s="38">
        <v>85.09</v>
      </c>
      <c r="AC7" s="38">
        <v>84.34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1617.51</v>
      </c>
      <c r="BH7" s="38">
        <v>917.13</v>
      </c>
      <c r="BI7" s="38">
        <v>838.44</v>
      </c>
      <c r="BJ7" s="38">
        <v>18.05</v>
      </c>
      <c r="BK7" s="38">
        <v>1696.96</v>
      </c>
      <c r="BL7" s="38">
        <v>1824.34</v>
      </c>
      <c r="BM7" s="38">
        <v>1604.64</v>
      </c>
      <c r="BN7" s="38">
        <v>1217.7</v>
      </c>
      <c r="BO7" s="38">
        <v>1048.23</v>
      </c>
      <c r="BP7" s="38">
        <v>682.78</v>
      </c>
      <c r="BQ7" s="38">
        <v>68.47</v>
      </c>
      <c r="BR7" s="38">
        <v>65.94</v>
      </c>
      <c r="BS7" s="38">
        <v>62.09</v>
      </c>
      <c r="BT7" s="38">
        <v>100</v>
      </c>
      <c r="BU7" s="38">
        <v>82.44</v>
      </c>
      <c r="BV7" s="38">
        <v>47.23</v>
      </c>
      <c r="BW7" s="38">
        <v>54.16</v>
      </c>
      <c r="BX7" s="38">
        <v>60.01</v>
      </c>
      <c r="BY7" s="38">
        <v>66.680000000000007</v>
      </c>
      <c r="BZ7" s="38">
        <v>78.92</v>
      </c>
      <c r="CA7" s="38">
        <v>100.91</v>
      </c>
      <c r="CB7" s="38">
        <v>241.79</v>
      </c>
      <c r="CC7" s="38">
        <v>253.04</v>
      </c>
      <c r="CD7" s="38">
        <v>265.92</v>
      </c>
      <c r="CE7" s="38">
        <v>164.86</v>
      </c>
      <c r="CF7" s="38">
        <v>201.89</v>
      </c>
      <c r="CG7" s="38">
        <v>351.41</v>
      </c>
      <c r="CH7" s="38">
        <v>307.56</v>
      </c>
      <c r="CI7" s="38">
        <v>277.67</v>
      </c>
      <c r="CJ7" s="38">
        <v>260.11</v>
      </c>
      <c r="CK7" s="38">
        <v>220.31</v>
      </c>
      <c r="CL7" s="38">
        <v>136.86000000000001</v>
      </c>
      <c r="CM7" s="38">
        <v>41.65</v>
      </c>
      <c r="CN7" s="38">
        <v>39.29</v>
      </c>
      <c r="CO7" s="38">
        <v>40.49</v>
      </c>
      <c r="CP7" s="38">
        <v>38.020000000000003</v>
      </c>
      <c r="CQ7" s="38">
        <v>47.6</v>
      </c>
      <c r="CR7" s="38">
        <v>43.53</v>
      </c>
      <c r="CS7" s="38">
        <v>39.869999999999997</v>
      </c>
      <c r="CT7" s="38">
        <v>41.28</v>
      </c>
      <c r="CU7" s="38">
        <v>41.45</v>
      </c>
      <c r="CV7" s="38">
        <v>49.68</v>
      </c>
      <c r="CW7" s="38">
        <v>58.98</v>
      </c>
      <c r="CX7" s="38">
        <v>82.16</v>
      </c>
      <c r="CY7" s="38">
        <v>83.59</v>
      </c>
      <c r="CZ7" s="38">
        <v>83.11</v>
      </c>
      <c r="DA7" s="38">
        <v>83.06</v>
      </c>
      <c r="DB7" s="38">
        <v>81.16</v>
      </c>
      <c r="DC7" s="38">
        <v>64.14</v>
      </c>
      <c r="DD7" s="38">
        <v>61.37</v>
      </c>
      <c r="DE7" s="38">
        <v>61.3</v>
      </c>
      <c r="DF7" s="38">
        <v>64.510000000000005</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0.2</v>
      </c>
      <c r="EL7" s="38">
        <v>0.19</v>
      </c>
      <c r="EM7" s="38">
        <v>7.0000000000000007E-2</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2020-02-05T23:49:25Z</cp:lastPrinted>
  <dcterms:created xsi:type="dcterms:W3CDTF">2019-12-05T05:02:35Z</dcterms:created>
  <dcterms:modified xsi:type="dcterms:W3CDTF">2020-02-10T00:08:58Z</dcterms:modified>
</cp:coreProperties>
</file>