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kou-abe\Desktop\20200116【1.31〆】公営企業に係る経営比較分析表（平成30年度決算）の分析等について\"/>
    </mc:Choice>
  </mc:AlternateContent>
  <workbookProtection workbookAlgorithmName="SHA-512" workbookHashValue="9GL+RFYZfl6JVAuglPYqMtGONu4LeiIbHTcfKRcDcZQeONr5MY3nQAmKJYKfzT+Ae0EXN8KhFVGa0mTNeJ1Vxw==" workbookSaltValue="pTFhCAIoi8JGGYJHvjn2R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<sst xmlns="http://schemas.openxmlformats.org/spreadsheetml/2006/main" count="229" uniqueCount="114">
  <si>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</si>
  <si>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</si>
  <si>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</si>
  <si>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</si>
  <si>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</si>
  <si>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</si>
  <si>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</si>
  <si>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</si>
  <si>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</si>
  <si>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</si>
  <si>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</si>
  <si>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</si>
  <si>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</si>
  <si>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</si>
  <si>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</si>
  <si>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</si>
  <si>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</si>
  <si>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</si>
  <si>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</si>
  <si>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</si>
  <si>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</si>
  <si>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</si>
  <si>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</si>
  <si>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</si>
  <si>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</si>
  <si>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</si>
  <si>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</si>
  <si>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</si>
  <si>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</si>
  <si>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</si>
  <si>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</si>
  <si>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</si>
  <si>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</si>
  <si>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</si>
  <si>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</si>
  <si>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</si>
  <si>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</si>
  <si>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</si>
  <si>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</si>
  <si>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</si>
  <si>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</si>
  <si>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</si>
  <si>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</si>
  <si>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</si>
  <si>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</si>
  <si>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</si>
  <si>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</si>
  <si>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</si>
  <si>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</si>
  <si>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</si>
  <si>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</si>
  <si>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</si>
  <si>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</si>
  <si>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</si>
  <si>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</si>
  <si>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</si>
  <si>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</si>
  <si>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</si>
  <si>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</si>
  <si>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</si>
  <si>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</si>
  <si>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</si>
  <si>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</si>
  <si>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</si>
  <si>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</si>
  <si>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</si>
  <si>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</si>
  <si>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</si>
  <si>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</si>
  <si>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</si>
  <si>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</si>
  <si>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</si>
  <si>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</si>
  <si>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</si>
  <si>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</si>
  <si>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</si>
  <si>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</si>
  <si>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</si>
  <si>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</si>
  <si>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</si>
  <si>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</si>
  <si>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</si>
  <si>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</si>
  <si>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</si>
  <si>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</si>
  <si>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</si>
  <si>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</si>
  <si>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</si>
  <si>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</si>
  <si>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</si>
  <si>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</si>
  <si>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</si>
  <si>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</si>
  <si>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</si>
  <si>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</si>
  <si>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</si>
  <si>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</si>
  <si>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</si>
  <si>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みなかみ町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</si>
  <si>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</si>
  <si>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</si>
  <si>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</si>
  <si>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</si>
  <si>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</si>
  <si>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</si>
  <si>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</si>
  <si>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</si>
  <si>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</si>
  <si>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</si>
  <si>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</si>
  <si>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</si>
  <si>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供用開始30年以上経過した管や施設があったりと、下水道施設の老朽化が進んできている。老朽化に伴い、管路の腐食や不明水の侵入、各施設の故障が発生してしまう恐れがある。
　維持管理を適正に行えるようにするためにも現場の状況を確認しながら、計画的に改修が出来るように努めていく。</t>
    <rPh sb="1" eb="3">
      <t>キョウヨウ</t>
    </rPh>
    <rPh sb="3" eb="5">
      <t>カイシ</t>
    </rPh>
    <rPh sb="7" eb="8">
      <t>ネン</t>
    </rPh>
    <rPh sb="8" eb="10">
      <t>イジョウ</t>
    </rPh>
    <rPh sb="10" eb="12">
      <t>ケイカ</t>
    </rPh>
    <rPh sb="14" eb="15">
      <t>クダ</t>
    </rPh>
    <rPh sb="16" eb="18">
      <t>シセツ</t>
    </rPh>
    <rPh sb="25" eb="28">
      <t>ゲスイドウ</t>
    </rPh>
    <rPh sb="28" eb="30">
      <t>シセツ</t>
    </rPh>
    <rPh sb="31" eb="34">
      <t>ロウキュウカ</t>
    </rPh>
    <rPh sb="35" eb="36">
      <t>スス</t>
    </rPh>
    <rPh sb="43" eb="46">
      <t>ロウキュウカ</t>
    </rPh>
    <rPh sb="47" eb="48">
      <t>トモナ</t>
    </rPh>
    <rPh sb="50" eb="52">
      <t>カンロ</t>
    </rPh>
    <rPh sb="53" eb="55">
      <t>フショク</t>
    </rPh>
    <rPh sb="56" eb="58">
      <t>フメイ</t>
    </rPh>
    <rPh sb="58" eb="59">
      <t>スイ</t>
    </rPh>
    <rPh sb="60" eb="62">
      <t>シンニュウ</t>
    </rPh>
    <rPh sb="63" eb="64">
      <t>カク</t>
    </rPh>
    <rPh sb="64" eb="66">
      <t>シセツ</t>
    </rPh>
    <rPh sb="67" eb="69">
      <t>コショウ</t>
    </rPh>
    <rPh sb="70" eb="72">
      <t>ハッセイ</t>
    </rPh>
    <rPh sb="77" eb="78">
      <t>オソ</t>
    </rPh>
    <rPh sb="85" eb="87">
      <t>イジ</t>
    </rPh>
    <rPh sb="87" eb="89">
      <t>カンリ</t>
    </rPh>
    <rPh sb="90" eb="92">
      <t>テキセイ</t>
    </rPh>
    <rPh sb="93" eb="94">
      <t>オコナ</t>
    </rPh>
    <rPh sb="105" eb="107">
      <t>ゲンバ</t>
    </rPh>
    <rPh sb="108" eb="110">
      <t>ジョウキョウ</t>
    </rPh>
    <rPh sb="111" eb="113">
      <t>カクニン</t>
    </rPh>
    <rPh sb="118" eb="121">
      <t>ケイカクテキ</t>
    </rPh>
    <rPh sb="122" eb="124">
      <t>カイシュウ</t>
    </rPh>
    <rPh sb="125" eb="127">
      <t>デキ</t>
    </rPh>
    <rPh sb="131" eb="132">
      <t>ツト</t>
    </rPh>
    <phoneticPr fontId="4"/>
  </si>
  <si>
    <t xml:space="preserve"> みなかみ町は人口減少が続き、料金収入の確保も厳しい状況だが、利根川源流域の水質保全や生活環境の維持・向上のため、維持管理を引き続き行っていく。また人口減少だけでなく節水意識なども料金収入減少の原因と考えられるため、少しでも料金収入を増やすために下水道未接続の解消と料金滞納の圧縮に努めていく。
　下水道事業供用開始30年以上が経過し、施設の老朽化が進む中、長寿命化計画に基づく計画的な老朽化対策を進め、支障なく安定的な汚水処理が出来るように維持管理に努めなければいけない。また計画的に対策を実施するのみならず起債残高の圧縮に努め、経営の健全化及び効率化を推進していく。　</t>
    <rPh sb="5" eb="6">
      <t>マチ</t>
    </rPh>
    <rPh sb="7" eb="9">
      <t>ジンコウ</t>
    </rPh>
    <rPh sb="9" eb="11">
      <t>ゲンショウ</t>
    </rPh>
    <rPh sb="12" eb="13">
      <t>ツヅ</t>
    </rPh>
    <rPh sb="17" eb="19">
      <t>シュウニュウ</t>
    </rPh>
    <rPh sb="20" eb="22">
      <t>カクホ</t>
    </rPh>
    <rPh sb="23" eb="24">
      <t>キビ</t>
    </rPh>
    <rPh sb="26" eb="28">
      <t>ジョウキョウ</t>
    </rPh>
    <rPh sb="31" eb="33">
      <t>トネ</t>
    </rPh>
    <rPh sb="33" eb="34">
      <t>ガワ</t>
    </rPh>
    <rPh sb="34" eb="35">
      <t>ゲン</t>
    </rPh>
    <rPh sb="35" eb="37">
      <t>リュウイキ</t>
    </rPh>
    <rPh sb="38" eb="40">
      <t>スイシツ</t>
    </rPh>
    <rPh sb="40" eb="42">
      <t>ホゼン</t>
    </rPh>
    <rPh sb="43" eb="45">
      <t>セイカツ</t>
    </rPh>
    <rPh sb="45" eb="47">
      <t>カンキョウ</t>
    </rPh>
    <rPh sb="48" eb="50">
      <t>イジ</t>
    </rPh>
    <rPh sb="51" eb="53">
      <t>コウジョウ</t>
    </rPh>
    <rPh sb="57" eb="59">
      <t>イジ</t>
    </rPh>
    <rPh sb="59" eb="61">
      <t>カンリ</t>
    </rPh>
    <rPh sb="62" eb="63">
      <t>ヒ</t>
    </rPh>
    <rPh sb="64" eb="65">
      <t>ツヅ</t>
    </rPh>
    <rPh sb="66" eb="67">
      <t>オコナ</t>
    </rPh>
    <rPh sb="74" eb="76">
      <t>ジンコウ</t>
    </rPh>
    <rPh sb="76" eb="78">
      <t>ゲンショウ</t>
    </rPh>
    <rPh sb="83" eb="85">
      <t>セッスイ</t>
    </rPh>
    <rPh sb="85" eb="87">
      <t>イシキ</t>
    </rPh>
    <rPh sb="90" eb="92">
      <t>リョウキン</t>
    </rPh>
    <rPh sb="92" eb="94">
      <t>シュウニュウ</t>
    </rPh>
    <rPh sb="94" eb="96">
      <t>ゲンショウ</t>
    </rPh>
    <rPh sb="97" eb="99">
      <t>ゲンイン</t>
    </rPh>
    <rPh sb="100" eb="101">
      <t>カンガ</t>
    </rPh>
    <rPh sb="108" eb="109">
      <t>スコ</t>
    </rPh>
    <rPh sb="112" eb="114">
      <t>リョウキン</t>
    </rPh>
    <rPh sb="114" eb="116">
      <t>シュウニュウ</t>
    </rPh>
    <rPh sb="117" eb="118">
      <t>フ</t>
    </rPh>
    <rPh sb="123" eb="126">
      <t>ゲスイドウ</t>
    </rPh>
    <rPh sb="126" eb="129">
      <t>ミセツゾク</t>
    </rPh>
    <rPh sb="130" eb="132">
      <t>カイショウ</t>
    </rPh>
    <rPh sb="133" eb="135">
      <t>リョウキン</t>
    </rPh>
    <rPh sb="135" eb="137">
      <t>タイノウ</t>
    </rPh>
    <rPh sb="138" eb="140">
      <t>アッシュク</t>
    </rPh>
    <rPh sb="141" eb="142">
      <t>ツト</t>
    </rPh>
    <rPh sb="149" eb="152">
      <t>ゲスイドウ</t>
    </rPh>
    <rPh sb="152" eb="154">
      <t>ジギョウ</t>
    </rPh>
    <rPh sb="154" eb="156">
      <t>キョウヨウ</t>
    </rPh>
    <rPh sb="156" eb="158">
      <t>カイシ</t>
    </rPh>
    <rPh sb="160" eb="161">
      <t>ネン</t>
    </rPh>
    <rPh sb="161" eb="163">
      <t>イジョウ</t>
    </rPh>
    <rPh sb="164" eb="166">
      <t>ケイカ</t>
    </rPh>
    <rPh sb="168" eb="170">
      <t>シセツ</t>
    </rPh>
    <rPh sb="171" eb="174">
      <t>ロウキュウカ</t>
    </rPh>
    <rPh sb="175" eb="176">
      <t>スス</t>
    </rPh>
    <rPh sb="177" eb="178">
      <t>ナカ</t>
    </rPh>
    <rPh sb="179" eb="183">
      <t>チョウジュミョウカ</t>
    </rPh>
    <rPh sb="183" eb="185">
      <t>ケイカク</t>
    </rPh>
    <rPh sb="186" eb="187">
      <t>モト</t>
    </rPh>
    <rPh sb="189" eb="192">
      <t>ケイカクテキ</t>
    </rPh>
    <rPh sb="193" eb="196">
      <t>ロウキュウカ</t>
    </rPh>
    <rPh sb="196" eb="198">
      <t>タイサク</t>
    </rPh>
    <rPh sb="199" eb="200">
      <t>スス</t>
    </rPh>
    <rPh sb="202" eb="204">
      <t>シショウ</t>
    </rPh>
    <rPh sb="206" eb="209">
      <t>アンテイテキ</t>
    </rPh>
    <rPh sb="210" eb="212">
      <t>オスイ</t>
    </rPh>
    <rPh sb="212" eb="214">
      <t>ショリ</t>
    </rPh>
    <rPh sb="215" eb="217">
      <t>デキ</t>
    </rPh>
    <rPh sb="221" eb="223">
      <t>イジ</t>
    </rPh>
    <rPh sb="223" eb="225">
      <t>カンリ</t>
    </rPh>
    <rPh sb="226" eb="227">
      <t>ツト</t>
    </rPh>
    <rPh sb="239" eb="241">
      <t>ケイカク</t>
    </rPh>
    <rPh sb="241" eb="242">
      <t>テキ</t>
    </rPh>
    <rPh sb="243" eb="245">
      <t>タイサク</t>
    </rPh>
    <rPh sb="246" eb="248">
      <t>ジッシ</t>
    </rPh>
    <rPh sb="255" eb="257">
      <t>キサイ</t>
    </rPh>
    <rPh sb="257" eb="259">
      <t>ザンダカ</t>
    </rPh>
    <rPh sb="260" eb="262">
      <t>アッシュク</t>
    </rPh>
    <rPh sb="263" eb="264">
      <t>ツト</t>
    </rPh>
    <rPh sb="266" eb="268">
      <t>ケイエイ</t>
    </rPh>
    <rPh sb="269" eb="272">
      <t>ケンゼンカ</t>
    </rPh>
    <rPh sb="272" eb="273">
      <t>オヨ</t>
    </rPh>
    <rPh sb="274" eb="277">
      <t>コウリツカ</t>
    </rPh>
    <rPh sb="278" eb="280">
      <t>スイシン</t>
    </rPh>
    <phoneticPr fontId="4"/>
  </si>
  <si>
    <t>　収益的収支比率は前年と比べると微減している。過去に料金改定を行っており、改善傾向ではあるが、料金収入のみでは運営費を賄える水準にはいたっていない状態である。経費回収率も、類似団体と同程度となり適正な状態だと思われる。しかしながら未だ100％を下回っているのが現状であるため、維持管理費等の削減に努めていく必要がある。
　今後は料金滞納の圧縮や経営戦略の策定をし、下水道事業の健全化に努めていく。
※1「④企業債残高対事業規模比率」は錯誤により下記のとおり訂正する。
H26→1738.31％、H27→1564.76％、H28→1410.98％、H29→1328.57％、H30→1261.22％
・上記の数値を考慮すると、企業債については着実に減少していることが確認できる。しかしながら、類似団体と比較すると比率は高いため計画的な運営を行っていく必要がある。減少傾向ではあるが、今後は管や施設の更新を行う可能性もあり、増加していく可能性もある。
※2「⑦施設利用率」は県の処理場へ接続しているため、H30年度より計上は無し。</t>
    <rPh sb="1" eb="4">
      <t>シュウエキテキ</t>
    </rPh>
    <rPh sb="4" eb="6">
      <t>シュウシ</t>
    </rPh>
    <rPh sb="6" eb="8">
      <t>ヒリツ</t>
    </rPh>
    <rPh sb="9" eb="11">
      <t>ゼンネン</t>
    </rPh>
    <rPh sb="12" eb="13">
      <t>クラ</t>
    </rPh>
    <rPh sb="16" eb="18">
      <t>ビゲン</t>
    </rPh>
    <rPh sb="37" eb="39">
      <t>カイゼン</t>
    </rPh>
    <rPh sb="39" eb="41">
      <t>ケイコウ</t>
    </rPh>
    <rPh sb="49" eb="51">
      <t>シュウニュウ</t>
    </rPh>
    <rPh sb="55" eb="58">
      <t>ウンエイヒ</t>
    </rPh>
    <rPh sb="59" eb="60">
      <t>マカナ</t>
    </rPh>
    <rPh sb="62" eb="64">
      <t>スイジュン</t>
    </rPh>
    <rPh sb="73" eb="75">
      <t>ジョウタイ</t>
    </rPh>
    <rPh sb="79" eb="81">
      <t>ケイヒ</t>
    </rPh>
    <rPh sb="81" eb="83">
      <t>カイシュウ</t>
    </rPh>
    <rPh sb="83" eb="84">
      <t>リツ</t>
    </rPh>
    <rPh sb="86" eb="88">
      <t>ルイジ</t>
    </rPh>
    <rPh sb="88" eb="90">
      <t>ダンタイ</t>
    </rPh>
    <rPh sb="91" eb="94">
      <t>ドウテイド</t>
    </rPh>
    <rPh sb="97" eb="99">
      <t>テキセイ</t>
    </rPh>
    <rPh sb="100" eb="102">
      <t>ジョウタイ</t>
    </rPh>
    <rPh sb="104" eb="105">
      <t>オモ</t>
    </rPh>
    <rPh sb="115" eb="116">
      <t>イマ</t>
    </rPh>
    <rPh sb="122" eb="124">
      <t>シタマワ</t>
    </rPh>
    <rPh sb="130" eb="132">
      <t>ゲンジョウ</t>
    </rPh>
    <rPh sb="138" eb="140">
      <t>イジ</t>
    </rPh>
    <rPh sb="140" eb="143">
      <t>カンリヒ</t>
    </rPh>
    <rPh sb="143" eb="144">
      <t>トウ</t>
    </rPh>
    <rPh sb="145" eb="147">
      <t>サクゲン</t>
    </rPh>
    <rPh sb="148" eb="149">
      <t>ツト</t>
    </rPh>
    <rPh sb="153" eb="155">
      <t>ヒツヨウ</t>
    </rPh>
    <rPh sb="161" eb="163">
      <t>コンゴ</t>
    </rPh>
    <rPh sb="164" eb="166">
      <t>リョウキン</t>
    </rPh>
    <rPh sb="166" eb="168">
      <t>タイノウ</t>
    </rPh>
    <rPh sb="169" eb="171">
      <t>アッシュク</t>
    </rPh>
    <rPh sb="172" eb="174">
      <t>ケイエイ</t>
    </rPh>
    <rPh sb="174" eb="176">
      <t>センリャク</t>
    </rPh>
    <rPh sb="177" eb="179">
      <t>サクテイ</t>
    </rPh>
    <rPh sb="182" eb="185">
      <t>ゲスイドウ</t>
    </rPh>
    <rPh sb="185" eb="187">
      <t>ジギョウ</t>
    </rPh>
    <rPh sb="188" eb="191">
      <t>ケンゼンカ</t>
    </rPh>
    <rPh sb="192" eb="193">
      <t>ツト</t>
    </rPh>
    <rPh sb="204" eb="206">
      <t>キギョウ</t>
    </rPh>
    <rPh sb="206" eb="207">
      <t>サイ</t>
    </rPh>
    <rPh sb="207" eb="209">
      <t>ザンダカ</t>
    </rPh>
    <rPh sb="209" eb="210">
      <t>タイ</t>
    </rPh>
    <rPh sb="210" eb="212">
      <t>ジギョウ</t>
    </rPh>
    <rPh sb="212" eb="214">
      <t>キボ</t>
    </rPh>
    <rPh sb="214" eb="216">
      <t>ヒリツ</t>
    </rPh>
    <rPh sb="218" eb="220">
      <t>サクゴ</t>
    </rPh>
    <rPh sb="223" eb="225">
      <t>カキ</t>
    </rPh>
    <rPh sb="229" eb="231">
      <t>テイセイ</t>
    </rPh>
    <rPh sb="302" eb="304">
      <t>ジョウキ</t>
    </rPh>
    <rPh sb="305" eb="307">
      <t>スウチ</t>
    </rPh>
    <rPh sb="308" eb="310">
      <t>コウリョ</t>
    </rPh>
    <rPh sb="314" eb="316">
      <t>キギョウ</t>
    </rPh>
    <rPh sb="316" eb="317">
      <t>サイ</t>
    </rPh>
    <rPh sb="322" eb="324">
      <t>チャクジツ</t>
    </rPh>
    <rPh sb="325" eb="327">
      <t>ゲンショウ</t>
    </rPh>
    <rPh sb="334" eb="336">
      <t>カクニン</t>
    </rPh>
    <rPh sb="347" eb="349">
      <t>ルイジ</t>
    </rPh>
    <rPh sb="349" eb="351">
      <t>ダンタイ</t>
    </rPh>
    <rPh sb="352" eb="354">
      <t>ヒカク</t>
    </rPh>
    <rPh sb="357" eb="359">
      <t>ヒリツ</t>
    </rPh>
    <rPh sb="360" eb="361">
      <t>タカ</t>
    </rPh>
    <rPh sb="364" eb="367">
      <t>ケイカクテキ</t>
    </rPh>
    <rPh sb="368" eb="370">
      <t>ウンエイ</t>
    </rPh>
    <rPh sb="371" eb="372">
      <t>オコナ</t>
    </rPh>
    <rPh sb="376" eb="378">
      <t>ヒツヨウ</t>
    </rPh>
    <rPh sb="382" eb="384">
      <t>ゲンショウ</t>
    </rPh>
    <rPh sb="384" eb="386">
      <t>ケイコウ</t>
    </rPh>
    <rPh sb="392" eb="394">
      <t>コンゴ</t>
    </rPh>
    <rPh sb="395" eb="396">
      <t>クダ</t>
    </rPh>
    <rPh sb="397" eb="399">
      <t>シセツ</t>
    </rPh>
    <rPh sb="400" eb="402">
      <t>コウシン</t>
    </rPh>
    <rPh sb="403" eb="404">
      <t>オコナ</t>
    </rPh>
    <rPh sb="405" eb="408">
      <t>カノウセイ</t>
    </rPh>
    <rPh sb="412" eb="414">
      <t>ゾウカ</t>
    </rPh>
    <rPh sb="418" eb="421">
      <t>カノウセイ</t>
    </rPh>
    <rPh sb="431" eb="433">
      <t>シセツ</t>
    </rPh>
    <rPh sb="433" eb="435">
      <t>リヨウ</t>
    </rPh>
    <rPh sb="435" eb="436">
      <t>リツ</t>
    </rPh>
    <rPh sb="438" eb="439">
      <t>ケン</t>
    </rPh>
    <rPh sb="440" eb="443">
      <t>ショリジョウ</t>
    </rPh>
    <rPh sb="444" eb="446">
      <t>セツゾク</t>
    </rPh>
    <rPh sb="456" eb="457">
      <t>ネン</t>
    </rPh>
    <rPh sb="457" eb="458">
      <t>ド</t>
    </rPh>
    <rPh sb="460" eb="462">
      <t>ケイジョウ</t>
    </rPh>
    <rPh sb="463" eb="464">
      <t>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</si>
</sst>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0.13</c:v>
                </c:pt>
                <c:pt idx="1">
                  <c:v>1.1200000000000001</c:v>
                </c:pt>
                <c:pt idx="2">
                  <c:v>1.1200000000000001</c:v>
                </c:pt>
                <c:pt idx="3" formatCode="#,##0.00;&quot;△&quot;#,##0.00">
                  <c:v>0</c:v>
                </c:pt>
                <c:pt idx="4" formatCode="#,##0.00;&quot;△&quot;#,##0.00">
                  <c:v>0</c:v>
                </c:pt>
              </c:numCache>
            </c:numRef>
          </c:val>
          <c:extLst>
            <c:ext xmlns:c16="http://schemas.microsoft.com/office/drawing/2014/chart" uri="{C3380CC4-5D6E-409C-BE32-E72D297353CC}">
              <c16:uniqueId val="{00000000-DC01-4EDD-9DED-A85F230AE11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0.14000000000000001</c:v>
                </c:pt>
                <c:pt idx="2">
                  <c:v>0.16</c:v>
                </c:pt>
                <c:pt idx="3">
                  <c:v>0.15</c:v>
                </c:pt>
                <c:pt idx="4">
                  <c:v>0.16</c:v>
                </c:pt>
              </c:numCache>
            </c:numRef>
          </c:val>
          <c:smooth val="0"/>
          <c:extLst>
            <c:ext xmlns:c16="http://schemas.microsoft.com/office/drawing/2014/chart" uri="{C3380CC4-5D6E-409C-BE32-E72D297353CC}">
              <c16:uniqueId val="{00000001-DC01-4EDD-9DED-A85F230AE11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58.66</c:v>
                </c:pt>
                <c:pt idx="1">
                  <c:v>58.66</c:v>
                </c:pt>
                <c:pt idx="2">
                  <c:v>58.66</c:v>
                </c:pt>
                <c:pt idx="3">
                  <c:v>61.48</c:v>
                </c:pt>
                <c:pt idx="4">
                  <c:v>0</c:v>
                </c:pt>
              </c:numCache>
            </c:numRef>
          </c:val>
          <c:extLst>
            <c:ext xmlns:c16="http://schemas.microsoft.com/office/drawing/2014/chart" uri="{C3380CC4-5D6E-409C-BE32-E72D297353CC}">
              <c16:uniqueId val="{00000000-B879-4044-AD74-40D9725CA33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62.25</c:v>
                </c:pt>
                <c:pt idx="1">
                  <c:v>58.04</c:v>
                </c:pt>
                <c:pt idx="2">
                  <c:v>55.58</c:v>
                </c:pt>
                <c:pt idx="3">
                  <c:v>54.05</c:v>
                </c:pt>
                <c:pt idx="4">
                  <c:v>57.54</c:v>
                </c:pt>
              </c:numCache>
            </c:numRef>
          </c:val>
          <c:smooth val="0"/>
          <c:extLst>
            <c:ext xmlns:c16="http://schemas.microsoft.com/office/drawing/2014/chart" uri="{C3380CC4-5D6E-409C-BE32-E72D297353CC}">
              <c16:uniqueId val="{00000001-B879-4044-AD74-40D9725CA33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83.67</c:v>
                </c:pt>
                <c:pt idx="1">
                  <c:v>83.91</c:v>
                </c:pt>
                <c:pt idx="2">
                  <c:v>83.9</c:v>
                </c:pt>
                <c:pt idx="3">
                  <c:v>84.59</c:v>
                </c:pt>
                <c:pt idx="4">
                  <c:v>86.26</c:v>
                </c:pt>
              </c:numCache>
            </c:numRef>
          </c:val>
          <c:extLst>
            <c:ext xmlns:c16="http://schemas.microsoft.com/office/drawing/2014/chart" uri="{C3380CC4-5D6E-409C-BE32-E72D297353CC}">
              <c16:uniqueId val="{00000000-91DE-43D3-B60F-EFA12C36175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92.98</c:v>
                </c:pt>
                <c:pt idx="1">
                  <c:v>93.94</c:v>
                </c:pt>
                <c:pt idx="2">
                  <c:v>93.1</c:v>
                </c:pt>
                <c:pt idx="3">
                  <c:v>92.88</c:v>
                </c:pt>
                <c:pt idx="4">
                  <c:v>92.87</c:v>
                </c:pt>
              </c:numCache>
            </c:numRef>
          </c:val>
          <c:smooth val="0"/>
          <c:extLst>
            <c:ext xmlns:c16="http://schemas.microsoft.com/office/drawing/2014/chart" uri="{C3380CC4-5D6E-409C-BE32-E72D297353CC}">
              <c16:uniqueId val="{00000001-91DE-43D3-B60F-EFA12C36175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84.85</c:v>
                </c:pt>
                <c:pt idx="1">
                  <c:v>86.07</c:v>
                </c:pt>
                <c:pt idx="2">
                  <c:v>84.88</c:v>
                </c:pt>
                <c:pt idx="3">
                  <c:v>90.5</c:v>
                </c:pt>
                <c:pt idx="4">
                  <c:v>89.06</c:v>
                </c:pt>
              </c:numCache>
            </c:numRef>
          </c:val>
          <c:extLst>
            <c:ext xmlns:c16="http://schemas.microsoft.com/office/drawing/2014/chart" uri="{C3380CC4-5D6E-409C-BE32-E72D297353CC}">
              <c16:uniqueId val="{00000000-E415-4733-A354-30F1984FEF8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15-4733-A354-30F1984FEF8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AD-496F-BD67-7D5EDA50653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AD-496F-BD67-7D5EDA50653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35-4A0F-BBB1-2F110E852B1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35-4A0F-BBB1-2F110E852B1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1D-4BEA-BB56-1E2F79F9014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1D-4BEA-BB56-1E2F79F9014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E2-4610-96EC-FFF4E91D470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E2-4610-96EC-FFF4E91D470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formatCode="#,##0.00;&quot;△&quot;#,##0.00;&quot;-&quot;">
                  <c:v>477.07</c:v>
                </c:pt>
                <c:pt idx="4" formatCode="#,##0.00;&quot;△&quot;#,##0.00;&quot;-&quot;">
                  <c:v>1356.15</c:v>
                </c:pt>
              </c:numCache>
            </c:numRef>
          </c:val>
          <c:extLst>
            <c:ext xmlns:c16="http://schemas.microsoft.com/office/drawing/2014/chart" uri="{C3380CC4-5D6E-409C-BE32-E72D297353CC}">
              <c16:uniqueId val="{00000000-B6DE-4BD8-8016-8A4599B7DE3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677.82</c:v>
                </c:pt>
                <c:pt idx="1">
                  <c:v>593.23</c:v>
                </c:pt>
                <c:pt idx="2">
                  <c:v>671.97</c:v>
                </c:pt>
                <c:pt idx="3">
                  <c:v>798.84</c:v>
                </c:pt>
                <c:pt idx="4">
                  <c:v>692.13</c:v>
                </c:pt>
              </c:numCache>
            </c:numRef>
          </c:val>
          <c:smooth val="0"/>
          <c:extLst>
            <c:ext xmlns:c16="http://schemas.microsoft.com/office/drawing/2014/chart" uri="{C3380CC4-5D6E-409C-BE32-E72D297353CC}">
              <c16:uniqueId val="{00000001-B6DE-4BD8-8016-8A4599B7DE3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78.53</c:v>
                </c:pt>
                <c:pt idx="1">
                  <c:v>85.2</c:v>
                </c:pt>
                <c:pt idx="2">
                  <c:v>67.77</c:v>
                </c:pt>
                <c:pt idx="3">
                  <c:v>90.4</c:v>
                </c:pt>
                <c:pt idx="4">
                  <c:v>88.99</c:v>
                </c:pt>
              </c:numCache>
            </c:numRef>
          </c:val>
          <c:extLst>
            <c:ext xmlns:c16="http://schemas.microsoft.com/office/drawing/2014/chart" uri="{C3380CC4-5D6E-409C-BE32-E72D297353CC}">
              <c16:uniqueId val="{00000000-2E08-450F-9AB4-CEAA1407982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78.510000000000005</c:v>
                </c:pt>
                <c:pt idx="1">
                  <c:v>86.48</c:v>
                </c:pt>
                <c:pt idx="2">
                  <c:v>86.34</c:v>
                </c:pt>
                <c:pt idx="3">
                  <c:v>86.85</c:v>
                </c:pt>
                <c:pt idx="4">
                  <c:v>88.98</c:v>
                </c:pt>
              </c:numCache>
            </c:numRef>
          </c:val>
          <c:smooth val="0"/>
          <c:extLst>
            <c:ext xmlns:c16="http://schemas.microsoft.com/office/drawing/2014/chart" uri="{C3380CC4-5D6E-409C-BE32-E72D297353CC}">
              <c16:uniqueId val="{00000001-2E08-450F-9AB4-CEAA1407982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167.19</c:v>
                </c:pt>
                <c:pt idx="1">
                  <c:v>166.3</c:v>
                </c:pt>
                <c:pt idx="2">
                  <c:v>215.39</c:v>
                </c:pt>
                <c:pt idx="3">
                  <c:v>163.71</c:v>
                </c:pt>
                <c:pt idx="4">
                  <c:v>166.21</c:v>
                </c:pt>
              </c:numCache>
            </c:numRef>
          </c:val>
          <c:extLst>
            <c:ext xmlns:c16="http://schemas.microsoft.com/office/drawing/2014/chart" uri="{C3380CC4-5D6E-409C-BE32-E72D297353CC}">
              <c16:uniqueId val="{00000000-6A2D-4632-AEB6-C3245A38123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171.02</c:v>
                </c:pt>
                <c:pt idx="1">
                  <c:v>174.38</c:v>
                </c:pt>
                <c:pt idx="2">
                  <c:v>175.12</c:v>
                </c:pt>
                <c:pt idx="3">
                  <c:v>177.15</c:v>
                </c:pt>
                <c:pt idx="4">
                  <c:v>175.05</c:v>
                </c:pt>
              </c:numCache>
            </c:numRef>
          </c:val>
          <c:smooth val="0"/>
          <c:extLst>
            <c:ext xmlns:c16="http://schemas.microsoft.com/office/drawing/2014/chart" uri="{C3380CC4-5D6E-409C-BE32-E72D297353CC}">
              <c16:uniqueId val="{00000001-6A2D-4632-AEB6-C3245A38123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CC18" sqref="CC1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みなかみ町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Cd1</v>
      </c>
      <c r="X8" s="71"/>
      <c r="Y8" s="71"/>
      <c r="Z8" s="71"/>
      <c r="AA8" s="71"/>
      <c r="AB8" s="71"/>
      <c r="AC8" s="71"/>
      <c r="AD8" s="72" t="str">
        <f>データ!$M$6</f>
        <v>非設置</v>
      </c>
      <c r="AE8" s="72"/>
      <c r="AF8" s="72"/>
      <c r="AG8" s="72"/>
      <c r="AH8" s="72"/>
      <c r="AI8" s="72"/>
      <c r="AJ8" s="72"/>
      <c r="AK8" s="3"/>
      <c r="AL8" s="68">
        <f>データ!S6</f>
        <v>19037</v>
      </c>
      <c r="AM8" s="68"/>
      <c r="AN8" s="68"/>
      <c r="AO8" s="68"/>
      <c r="AP8" s="68"/>
      <c r="AQ8" s="68"/>
      <c r="AR8" s="68"/>
      <c r="AS8" s="68"/>
      <c r="AT8" s="67">
        <f>データ!T6</f>
        <v>781.08</v>
      </c>
      <c r="AU8" s="67"/>
      <c r="AV8" s="67"/>
      <c r="AW8" s="67"/>
      <c r="AX8" s="67"/>
      <c r="AY8" s="67"/>
      <c r="AZ8" s="67"/>
      <c r="BA8" s="67"/>
      <c r="BB8" s="67">
        <f>データ!U6</f>
        <v>24.37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36.71</v>
      </c>
      <c r="Q10" s="67"/>
      <c r="R10" s="67"/>
      <c r="S10" s="67"/>
      <c r="T10" s="67"/>
      <c r="U10" s="67"/>
      <c r="V10" s="67"/>
      <c r="W10" s="67">
        <f>データ!Q6</f>
        <v>85.61</v>
      </c>
      <c r="X10" s="67"/>
      <c r="Y10" s="67"/>
      <c r="Z10" s="67"/>
      <c r="AA10" s="67"/>
      <c r="AB10" s="67"/>
      <c r="AC10" s="67"/>
      <c r="AD10" s="68">
        <f>データ!R6</f>
        <v>2592</v>
      </c>
      <c r="AE10" s="68"/>
      <c r="AF10" s="68"/>
      <c r="AG10" s="68"/>
      <c r="AH10" s="68"/>
      <c r="AI10" s="68"/>
      <c r="AJ10" s="68"/>
      <c r="AK10" s="2"/>
      <c r="AL10" s="68">
        <f>データ!V6</f>
        <v>6942</v>
      </c>
      <c r="AM10" s="68"/>
      <c r="AN10" s="68"/>
      <c r="AO10" s="68"/>
      <c r="AP10" s="68"/>
      <c r="AQ10" s="68"/>
      <c r="AR10" s="68"/>
      <c r="AS10" s="68"/>
      <c r="AT10" s="67">
        <f>データ!W6</f>
        <v>3.56</v>
      </c>
      <c r="AU10" s="67"/>
      <c r="AV10" s="67"/>
      <c r="AW10" s="67"/>
      <c r="AX10" s="67"/>
      <c r="AY10" s="67"/>
      <c r="AZ10" s="67"/>
      <c r="BA10" s="67"/>
      <c r="BB10" s="67">
        <f>データ!X6</f>
        <v>1950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1qFSqgK9NMcrypx4mfyraRJZYV6LTeEWN3oRQ9PNUTqzOqXnpTokIR7xMaddWSXvFu6t2P20vraE3NbKcyvI4w==" saltValue="nABlO3nMg3am/R3UC4gB0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104493</v>
      </c>
      <c r="D6" s="33">
        <f t="shared" si="3"/>
        <v>47</v>
      </c>
      <c r="E6" s="33">
        <f t="shared" si="3"/>
        <v>17</v>
      </c>
      <c r="F6" s="33">
        <f t="shared" si="3"/>
        <v>1</v>
      </c>
      <c r="G6" s="33">
        <f t="shared" si="3"/>
        <v>0</v>
      </c>
      <c r="H6" s="33" t="str">
        <f t="shared" si="3"/>
        <v>群馬県　みなかみ町</v>
      </c>
      <c r="I6" s="33" t="str">
        <f t="shared" si="3"/>
        <v>法非適用</v>
      </c>
      <c r="J6" s="33" t="str">
        <f t="shared" si="3"/>
        <v>下水道事業</v>
      </c>
      <c r="K6" s="33" t="str">
        <f t="shared" si="3"/>
        <v>公共下水道</v>
      </c>
      <c r="L6" s="33" t="str">
        <f t="shared" si="3"/>
        <v>Cd1</v>
      </c>
      <c r="M6" s="33" t="str">
        <f t="shared" si="3"/>
        <v>非設置</v>
      </c>
      <c r="N6" s="34" t="str">
        <f t="shared" si="3"/>
        <v>-</v>
      </c>
      <c r="O6" s="34" t="str">
        <f t="shared" si="3"/>
        <v>該当数値なし</v>
      </c>
      <c r="P6" s="34">
        <f t="shared" si="3"/>
        <v>36.71</v>
      </c>
      <c r="Q6" s="34">
        <f t="shared" si="3"/>
        <v>85.61</v>
      </c>
      <c r="R6" s="34">
        <f t="shared" si="3"/>
        <v>2592</v>
      </c>
      <c r="S6" s="34">
        <f t="shared" si="3"/>
        <v>19037</v>
      </c>
      <c r="T6" s="34">
        <f t="shared" si="3"/>
        <v>781.08</v>
      </c>
      <c r="U6" s="34">
        <f t="shared" si="3"/>
        <v>24.37</v>
      </c>
      <c r="V6" s="34">
        <f t="shared" si="3"/>
        <v>6942</v>
      </c>
      <c r="W6" s="34">
        <f t="shared" si="3"/>
        <v>3.56</v>
      </c>
      <c r="X6" s="34">
        <f t="shared" si="3"/>
        <v>1950</v>
      </c>
      <c r="Y6" s="35">
        <f>IF(Y7="",NA(),Y7)</f>
        <v>84.85</v>
      </c>
      <c r="Z6" s="35">
        <f t="shared" ref="Z6:AH6" si="4">IF(Z7="",NA(),Z7)</f>
        <v>86.07</v>
      </c>
      <c r="AA6" s="35">
        <f t="shared" si="4"/>
        <v>84.88</v>
      </c>
      <c r="AB6" s="35">
        <f t="shared" si="4"/>
        <v>90.5</v>
      </c>
      <c r="AC6" s="35">
        <f t="shared" si="4"/>
        <v>89.06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477.07</v>
      </c>
      <c r="BJ6" s="35">
        <f t="shared" si="7"/>
        <v>1356.15</v>
      </c>
      <c r="BK6" s="35">
        <f t="shared" si="7"/>
        <v>677.82</v>
      </c>
      <c r="BL6" s="35">
        <f t="shared" si="7"/>
        <v>593.23</v>
      </c>
      <c r="BM6" s="35">
        <f t="shared" si="7"/>
        <v>671.97</v>
      </c>
      <c r="BN6" s="35">
        <f t="shared" si="7"/>
        <v>798.84</v>
      </c>
      <c r="BO6" s="35">
        <f t="shared" si="7"/>
        <v>692.13</v>
      </c>
      <c r="BP6" s="34" t="str">
        <f>IF(BP7="","",IF(BP7="-","【-】","【"&amp;SUBSTITUTE(TEXT(BP7,"#,##0.00"),"-","△")&amp;"】"))</f>
        <v>【682.78】</v>
      </c>
      <c r="BQ6" s="35">
        <f>IF(BQ7="",NA(),BQ7)</f>
        <v>78.53</v>
      </c>
      <c r="BR6" s="35">
        <f t="shared" ref="BR6:BZ6" si="8">IF(BR7="",NA(),BR7)</f>
        <v>85.2</v>
      </c>
      <c r="BS6" s="35">
        <f t="shared" si="8"/>
        <v>67.77</v>
      </c>
      <c r="BT6" s="35">
        <f t="shared" si="8"/>
        <v>90.4</v>
      </c>
      <c r="BU6" s="35">
        <f t="shared" si="8"/>
        <v>88.99</v>
      </c>
      <c r="BV6" s="35">
        <f t="shared" si="8"/>
        <v>78.510000000000005</v>
      </c>
      <c r="BW6" s="35">
        <f t="shared" si="8"/>
        <v>86.48</v>
      </c>
      <c r="BX6" s="35">
        <f t="shared" si="8"/>
        <v>86.34</v>
      </c>
      <c r="BY6" s="35">
        <f t="shared" si="8"/>
        <v>86.85</v>
      </c>
      <c r="BZ6" s="35">
        <f t="shared" si="8"/>
        <v>88.98</v>
      </c>
      <c r="CA6" s="34" t="str">
        <f>IF(CA7="","",IF(CA7="-","【-】","【"&amp;SUBSTITUTE(TEXT(CA7,"#,##0.00"),"-","△")&amp;"】"))</f>
        <v>【100.91】</v>
      </c>
      <c r="CB6" s="35">
        <f>IF(CB7="",NA(),CB7)</f>
        <v>167.19</v>
      </c>
      <c r="CC6" s="35">
        <f t="shared" ref="CC6:CK6" si="9">IF(CC7="",NA(),CC7)</f>
        <v>166.3</v>
      </c>
      <c r="CD6" s="35">
        <f t="shared" si="9"/>
        <v>215.39</v>
      </c>
      <c r="CE6" s="35">
        <f t="shared" si="9"/>
        <v>163.71</v>
      </c>
      <c r="CF6" s="35">
        <f t="shared" si="9"/>
        <v>166.21</v>
      </c>
      <c r="CG6" s="35">
        <f t="shared" si="9"/>
        <v>171.02</v>
      </c>
      <c r="CH6" s="35">
        <f t="shared" si="9"/>
        <v>174.38</v>
      </c>
      <c r="CI6" s="35">
        <f t="shared" si="9"/>
        <v>175.12</v>
      </c>
      <c r="CJ6" s="35">
        <f t="shared" si="9"/>
        <v>177.15</v>
      </c>
      <c r="CK6" s="35">
        <f t="shared" si="9"/>
        <v>175.05</v>
      </c>
      <c r="CL6" s="34" t="str">
        <f>IF(CL7="","",IF(CL7="-","【-】","【"&amp;SUBSTITUTE(TEXT(CL7,"#,##0.00"),"-","△")&amp;"】"))</f>
        <v>【136.86】</v>
      </c>
      <c r="CM6" s="35">
        <f>IF(CM7="",NA(),CM7)</f>
        <v>58.66</v>
      </c>
      <c r="CN6" s="35">
        <f t="shared" ref="CN6:CV6" si="10">IF(CN7="",NA(),CN7)</f>
        <v>58.66</v>
      </c>
      <c r="CO6" s="35">
        <f t="shared" si="10"/>
        <v>58.66</v>
      </c>
      <c r="CP6" s="35">
        <f t="shared" si="10"/>
        <v>61.48</v>
      </c>
      <c r="CQ6" s="35" t="str">
        <f t="shared" si="10"/>
        <v>-</v>
      </c>
      <c r="CR6" s="35">
        <f t="shared" si="10"/>
        <v>62.25</v>
      </c>
      <c r="CS6" s="35">
        <f t="shared" si="10"/>
        <v>58.04</v>
      </c>
      <c r="CT6" s="35">
        <f t="shared" si="10"/>
        <v>55.58</v>
      </c>
      <c r="CU6" s="35">
        <f t="shared" si="10"/>
        <v>54.05</v>
      </c>
      <c r="CV6" s="35">
        <f t="shared" si="10"/>
        <v>57.54</v>
      </c>
      <c r="CW6" s="34" t="str">
        <f>IF(CW7="","",IF(CW7="-","【-】","【"&amp;SUBSTITUTE(TEXT(CW7,"#,##0.00"),"-","△")&amp;"】"))</f>
        <v>【58.98】</v>
      </c>
      <c r="CX6" s="35">
        <f>IF(CX7="",NA(),CX7)</f>
        <v>83.67</v>
      </c>
      <c r="CY6" s="35">
        <f t="shared" ref="CY6:DG6" si="11">IF(CY7="",NA(),CY7)</f>
        <v>83.91</v>
      </c>
      <c r="CZ6" s="35">
        <f t="shared" si="11"/>
        <v>83.9</v>
      </c>
      <c r="DA6" s="35">
        <f t="shared" si="11"/>
        <v>84.59</v>
      </c>
      <c r="DB6" s="35">
        <f t="shared" si="11"/>
        <v>86.26</v>
      </c>
      <c r="DC6" s="35">
        <f t="shared" si="11"/>
        <v>92.98</v>
      </c>
      <c r="DD6" s="35">
        <f t="shared" si="11"/>
        <v>93.94</v>
      </c>
      <c r="DE6" s="35">
        <f t="shared" si="11"/>
        <v>93.1</v>
      </c>
      <c r="DF6" s="35">
        <f t="shared" si="11"/>
        <v>92.88</v>
      </c>
      <c r="DG6" s="35">
        <f t="shared" si="11"/>
        <v>92.87</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0.13</v>
      </c>
      <c r="EF6" s="35">
        <f t="shared" ref="EF6:EN6" si="14">IF(EF7="",NA(),EF7)</f>
        <v>1.1200000000000001</v>
      </c>
      <c r="EG6" s="35">
        <f t="shared" si="14"/>
        <v>1.1200000000000001</v>
      </c>
      <c r="EH6" s="34">
        <f t="shared" si="14"/>
        <v>0</v>
      </c>
      <c r="EI6" s="34">
        <f t="shared" si="14"/>
        <v>0</v>
      </c>
      <c r="EJ6" s="35">
        <f t="shared" si="14"/>
        <v>0.12</v>
      </c>
      <c r="EK6" s="35">
        <f t="shared" si="14"/>
        <v>0.14000000000000001</v>
      </c>
      <c r="EL6" s="35">
        <f t="shared" si="14"/>
        <v>0.16</v>
      </c>
      <c r="EM6" s="35">
        <f t="shared" si="14"/>
        <v>0.15</v>
      </c>
      <c r="EN6" s="35">
        <f t="shared" si="14"/>
        <v>0.16</v>
      </c>
      <c r="EO6" s="34" t="str">
        <f>IF(EO7="","",IF(EO7="-","【-】","【"&amp;SUBSTITUTE(TEXT(EO7,"#,##0.00"),"-","△")&amp;"】"))</f>
        <v>【0.23】</v>
      </c>
    </row>
    <row r="7" spans="1:145" s="36" customFormat="1" x14ac:dyDescent="0.15">
      <c r="A7" s="28"/>
      <c r="B7" s="37">
        <v>2018</v>
      </c>
      <c r="C7" s="37">
        <v>104493</v>
      </c>
      <c r="D7" s="37">
        <v>47</v>
      </c>
      <c r="E7" s="37">
        <v>17</v>
      </c>
      <c r="F7" s="37">
        <v>1</v>
      </c>
      <c r="G7" s="37">
        <v>0</v>
      </c>
      <c r="H7" s="37" t="s">
        <v>98</v>
      </c>
      <c r="I7" s="37" t="s">
        <v>99</v>
      </c>
      <c r="J7" s="37" t="s">
        <v>100</v>
      </c>
      <c r="K7" s="37" t="s">
        <v>101</v>
      </c>
      <c r="L7" s="37" t="s">
        <v>102</v>
      </c>
      <c r="M7" s="37" t="s">
        <v>103</v>
      </c>
      <c r="N7" s="38" t="s">
        <v>104</v>
      </c>
      <c r="O7" s="38" t="s">
        <v>105</v>
      </c>
      <c r="P7" s="38">
        <v>36.71</v>
      </c>
      <c r="Q7" s="38">
        <v>85.61</v>
      </c>
      <c r="R7" s="38">
        <v>2592</v>
      </c>
      <c r="S7" s="38">
        <v>19037</v>
      </c>
      <c r="T7" s="38">
        <v>781.08</v>
      </c>
      <c r="U7" s="38">
        <v>24.37</v>
      </c>
      <c r="V7" s="38">
        <v>6942</v>
      </c>
      <c r="W7" s="38">
        <v>3.56</v>
      </c>
      <c r="X7" s="38">
        <v>1950</v>
      </c>
      <c r="Y7" s="38">
        <v>84.85</v>
      </c>
      <c r="Z7" s="38">
        <v>86.07</v>
      </c>
      <c r="AA7" s="38">
        <v>84.88</v>
      </c>
      <c r="AB7" s="38">
        <v>90.5</v>
      </c>
      <c r="AC7" s="38">
        <v>89.06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477.07</v>
      </c>
      <c r="BJ7" s="38">
        <v>1356.15</v>
      </c>
      <c r="BK7" s="38">
        <v>677.82</v>
      </c>
      <c r="BL7" s="38">
        <v>593.23</v>
      </c>
      <c r="BM7" s="38">
        <v>671.97</v>
      </c>
      <c r="BN7" s="38">
        <v>798.84</v>
      </c>
      <c r="BO7" s="38">
        <v>692.13</v>
      </c>
      <c r="BP7" s="38">
        <v>682.78</v>
      </c>
      <c r="BQ7" s="38">
        <v>78.53</v>
      </c>
      <c r="BR7" s="38">
        <v>85.2</v>
      </c>
      <c r="BS7" s="38">
        <v>67.77</v>
      </c>
      <c r="BT7" s="38">
        <v>90.4</v>
      </c>
      <c r="BU7" s="38">
        <v>88.99</v>
      </c>
      <c r="BV7" s="38">
        <v>78.510000000000005</v>
      </c>
      <c r="BW7" s="38">
        <v>86.48</v>
      </c>
      <c r="BX7" s="38">
        <v>86.34</v>
      </c>
      <c r="BY7" s="38">
        <v>86.85</v>
      </c>
      <c r="BZ7" s="38">
        <v>88.98</v>
      </c>
      <c r="CA7" s="38">
        <v>100.91</v>
      </c>
      <c r="CB7" s="38">
        <v>167.19</v>
      </c>
      <c r="CC7" s="38">
        <v>166.3</v>
      </c>
      <c r="CD7" s="38">
        <v>215.39</v>
      </c>
      <c r="CE7" s="38">
        <v>163.71</v>
      </c>
      <c r="CF7" s="38">
        <v>166.21</v>
      </c>
      <c r="CG7" s="38">
        <v>171.02</v>
      </c>
      <c r="CH7" s="38">
        <v>174.38</v>
      </c>
      <c r="CI7" s="38">
        <v>175.12</v>
      </c>
      <c r="CJ7" s="38">
        <v>177.15</v>
      </c>
      <c r="CK7" s="38">
        <v>175.05</v>
      </c>
      <c r="CL7" s="38">
        <v>136.86000000000001</v>
      </c>
      <c r="CM7" s="38">
        <v>58.66</v>
      </c>
      <c r="CN7" s="38">
        <v>58.66</v>
      </c>
      <c r="CO7" s="38">
        <v>58.66</v>
      </c>
      <c r="CP7" s="38">
        <v>61.48</v>
      </c>
      <c r="CQ7" s="38" t="s">
        <v>104</v>
      </c>
      <c r="CR7" s="38">
        <v>62.25</v>
      </c>
      <c r="CS7" s="38">
        <v>58.04</v>
      </c>
      <c r="CT7" s="38">
        <v>55.58</v>
      </c>
      <c r="CU7" s="38">
        <v>54.05</v>
      </c>
      <c r="CV7" s="38">
        <v>57.54</v>
      </c>
      <c r="CW7" s="38">
        <v>58.98</v>
      </c>
      <c r="CX7" s="38">
        <v>83.67</v>
      </c>
      <c r="CY7" s="38">
        <v>83.91</v>
      </c>
      <c r="CZ7" s="38">
        <v>83.9</v>
      </c>
      <c r="DA7" s="38">
        <v>84.59</v>
      </c>
      <c r="DB7" s="38">
        <v>86.26</v>
      </c>
      <c r="DC7" s="38">
        <v>92.98</v>
      </c>
      <c r="DD7" s="38">
        <v>93.94</v>
      </c>
      <c r="DE7" s="38">
        <v>93.1</v>
      </c>
      <c r="DF7" s="38">
        <v>92.88</v>
      </c>
      <c r="DG7" s="38">
        <v>92.87</v>
      </c>
      <c r="DH7" s="38">
        <v>95.2</v>
      </c>
      <c r="DI7" s="38"/>
      <c r="DJ7" s="38"/>
      <c r="DK7" s="38"/>
      <c r="DL7" s="38"/>
      <c r="DM7" s="38"/>
      <c r="DN7" s="38"/>
      <c r="DO7" s="38"/>
      <c r="DP7" s="38"/>
      <c r="DQ7" s="38"/>
      <c r="DR7" s="38"/>
      <c r="DS7" s="38"/>
      <c r="DT7" s="38"/>
      <c r="DU7" s="38"/>
      <c r="DV7" s="38"/>
      <c r="DW7" s="38"/>
      <c r="DX7" s="38"/>
      <c r="DY7" s="38"/>
      <c r="DZ7" s="38"/>
      <c r="EA7" s="38"/>
      <c r="EB7" s="38"/>
      <c r="EC7" s="38"/>
      <c r="ED7" s="38"/>
      <c r="EE7" s="38">
        <v>0.13</v>
      </c>
      <c r="EF7" s="38">
        <v>1.1200000000000001</v>
      </c>
      <c r="EG7" s="38">
        <v>1.1200000000000001</v>
      </c>
      <c r="EH7" s="38">
        <v>0</v>
      </c>
      <c r="EI7" s="38">
        <v>0</v>
      </c>
      <c r="EJ7" s="38">
        <v>0.12</v>
      </c>
      <c r="EK7" s="38">
        <v>0.14000000000000001</v>
      </c>
      <c r="EL7" s="38">
        <v>0.16</v>
      </c>
      <c r="EM7" s="38">
        <v>0.15</v>
      </c>
      <c r="EN7" s="38">
        <v>0.16</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2019-12-05T05:02:35Z</dcterms:created>
  <dcterms:modified xsi:type="dcterms:W3CDTF">2020-02-06T06:26:53Z</dcterms:modified>
  <cp:category/>
</cp:coreProperties>
</file>