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31 板倉町△\"/>
    </mc:Choice>
  </mc:AlternateContent>
  <workbookProtection workbookAlgorithmName="SHA-512" workbookHashValue="zQe1GNAqAOr57X3Q+YdETqDSn4BxchAamdMqPqDORg/AZ6vkPCgrvjTUKj9xuuWqyZzpSdED8PxcUrWuGkqq3g==" workbookSaltValue="M5NVYFl2LxBUvbPMqLTJEw=="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<sst xmlns="http://schemas.openxmlformats.org/spreadsheetml/2006/main" count="228" uniqueCount="111">
  <si>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</si>
  <si>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</si>
  <si>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</si>
  <si>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</si>
  <si>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</si>
  <si>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</si>
  <si>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</si>
  <si>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</si>
  <si>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</si>
  <si>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</si>
  <si>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</si>
  <si>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</si>
  <si>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</si>
  <si>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</si>
  <si>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</si>
  <si>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</si>
  <si>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</si>
  <si>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</si>
  <si>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</si>
  <si>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</si>
  <si>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</si>
  <si>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</si>
  <si>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</si>
  <si>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</si>
  <si>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</si>
  <si>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</si>
  <si>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</si>
  <si>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</si>
  <si>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</si>
  <si>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</si>
  <si>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</si>
  <si>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</si>
  <si>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</si>
  <si>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</si>
  <si>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</si>
  <si>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</si>
  <si>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</si>
  <si>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</si>
  <si>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</si>
  <si>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</si>
  <si>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</si>
  <si>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</si>
  <si>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</si>
  <si>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</si>
  <si>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</si>
  <si>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</si>
  <si>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</si>
  <si>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</si>
  <si>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</si>
  <si>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</si>
  <si>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</si>
  <si>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</si>
  <si>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</si>
  <si>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</si>
  <si>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</si>
  <si>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</si>
  <si>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</si>
  <si>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</si>
  <si>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</si>
  <si>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</si>
  <si>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</si>
  <si>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</si>
  <si>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</si>
  <si>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</si>
  <si>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</si>
  <si>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</si>
  <si>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</si>
  <si>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</si>
  <si>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</si>
  <si>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</si>
  <si>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</si>
  <si>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</si>
  <si>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</si>
  <si>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</si>
  <si>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</si>
  <si>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</si>
  <si>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</si>
  <si>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</si>
  <si>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</si>
  <si>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</si>
  <si>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</si>
  <si>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</si>
  <si>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</si>
  <si>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</si>
  <si>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</si>
  <si>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</si>
  <si>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</si>
  <si>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</si>
  <si>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</si>
  <si>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</si>
  <si>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</si>
  <si>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</si>
  <si>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</si>
  <si>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</si>
  <si>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</si>
  <si>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</si>
  <si>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板倉町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</si>
  <si>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</si>
  <si>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</si>
  <si>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</si>
  <si>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</si>
  <si>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</si>
  <si>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</si>
  <si>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</si>
  <si>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</si>
  <si>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</si>
  <si>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</si>
  <si>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</si>
  <si>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「収益的収支比率」は年々減少していたが、本年度は100%を上回り、総収益で総費用及び地方債償還金を賄えている。
　「企業債残高対事業規模比率」は、分子の企業債残高から一般会計負担金を差し引くため0.00%となっている。
　起債償還のピークは過ぎており年々減少していく傾向にあるが、償還金は一般会計からの繰入金で賄っており、状況に変化はない。
　「経費回収率」が対前年度比で11.72%増加し、「汚水処理原価」は対前年比で40.79円減少している。本年度は「経費回収率」が類似団体平均値をわずかに上回り、「汚水処理原価」は40.76円高い。これは、大口の利用者の接続による使用料収入の増が要因となっている。これにより今年度は大幅に指標が改善したが、今後は横ばいが続くと思われる。
　「施設利用率」は処理区域内で新たな工場が操業し始めたこと等に伴い対前年度比で0.72%上昇した。しかし類似団体平均値と比較すると13.47%低く、施設建設時の当初計画から現状の処理区域へと変更（縮小）したことが影響している。
　水洗化率は100.00%を維持している。その理由は、群馬県企業局が分譲する板倉ニュータウンのみを処理区域としており、公共マスを整備してから分譲しているためである。</t>
    <rPh sb="20" eb="23">
      <t>ホンネンド</t>
    </rPh>
    <rPh sb="29" eb="31">
      <t>ウワマワ</t>
    </rPh>
    <rPh sb="192" eb="194">
      <t>ゾウカ</t>
    </rPh>
    <rPh sb="216" eb="218">
      <t>ゲンショウ</t>
    </rPh>
    <rPh sb="223" eb="226">
      <t>ホンネンド</t>
    </rPh>
    <rPh sb="247" eb="249">
      <t>ウワマワ</t>
    </rPh>
    <rPh sb="273" eb="275">
      <t>オオグチ</t>
    </rPh>
    <rPh sb="276" eb="279">
      <t>リヨウシャ</t>
    </rPh>
    <rPh sb="280" eb="282">
      <t>セツゾク</t>
    </rPh>
    <rPh sb="285" eb="288">
      <t>シヨウリョウ</t>
    </rPh>
    <rPh sb="288" eb="290">
      <t>シュウニュウ</t>
    </rPh>
    <rPh sb="291" eb="292">
      <t>ゾウ</t>
    </rPh>
    <rPh sb="307" eb="310">
      <t>コンネンド</t>
    </rPh>
    <rPh sb="311" eb="313">
      <t>オオハバ</t>
    </rPh>
    <rPh sb="314" eb="316">
      <t>シヒョウ</t>
    </rPh>
    <rPh sb="317" eb="319">
      <t>カイゼン</t>
    </rPh>
    <rPh sb="323" eb="325">
      <t>コンゴ</t>
    </rPh>
    <rPh sb="326" eb="327">
      <t>ヨコ</t>
    </rPh>
    <rPh sb="330" eb="331">
      <t>ツヅ</t>
    </rPh>
    <rPh sb="333" eb="334">
      <t>オモ</t>
    </rPh>
    <phoneticPr fontId="1"/>
  </si>
  <si>
    <t>　下水道事業については、県企業局の分譲する板倉ニュータウン区域のみに供用しており、事業経営はニュータウンの販売状況に影響されてしまう特殊事情がある。
　処理区域内で新たな工場が操業し始めたこと等に伴い汚水処理量が増え料金収入が増加したが、さらに経営健全化のために経費の節約に努めなければならない。
　経営戦略は策定済みであり、ストックマネジメント計画(簡易版)も策定したため、今後は交付金制度を活用しつつ効率的かつ費用負担を抑制しながらに改修、修繕を行う方針である。
　地方公営企業法の適用については令和5年からの適用を目指したい。</t>
    <rPh sb="100" eb="102">
      <t>オスイ</t>
    </rPh>
    <rPh sb="102" eb="105">
      <t>ショリリョウ</t>
    </rPh>
    <rPh sb="106" eb="107">
      <t>フ</t>
    </rPh>
    <rPh sb="108" eb="110">
      <t>リョウキン</t>
    </rPh>
    <rPh sb="110" eb="112">
      <t>シュウニュウ</t>
    </rPh>
    <rPh sb="113" eb="115">
      <t>ゾウカ</t>
    </rPh>
    <rPh sb="122" eb="124">
      <t>ケイエイ</t>
    </rPh>
    <rPh sb="124" eb="127">
      <t>ケンゼンカ</t>
    </rPh>
    <rPh sb="131" eb="133">
      <t>ケイヒ</t>
    </rPh>
    <rPh sb="134" eb="136">
      <t>セツヤク</t>
    </rPh>
    <rPh sb="137" eb="138">
      <t>ツト</t>
    </rPh>
    <rPh sb="188" eb="190">
      <t>コンゴ</t>
    </rPh>
    <rPh sb="197" eb="199">
      <t>カツヨウ</t>
    </rPh>
    <rPh sb="219" eb="221">
      <t>カイシュウ</t>
    </rPh>
    <rPh sb="235" eb="237">
      <t>チホウ</t>
    </rPh>
    <rPh sb="243" eb="245">
      <t>テキヨウ</t>
    </rPh>
    <rPh sb="250" eb="252">
      <t>レイワ</t>
    </rPh>
    <rPh sb="253" eb="254">
      <t>ネン</t>
    </rPh>
    <rPh sb="260" eb="262">
      <t>メザ</t>
    </rPh>
    <phoneticPr fontId="1"/>
  </si>
  <si>
    <t>　施設は、供用開始から20年以上が経過し老朽化が始まり設備の修繕が増加している。ストックマネジメント計画(簡易版)を策定したため、今後は交付金制度を活用しつつ効率的かつ費用負担を抑制しながら改修、修繕を行う方針である。
　管渠は、本体については耐用年数に対し経過年数が少ないため修繕等は発生していないが、一部の人孔については修繕を必要とする所が出てきている。</t>
    <rPh sb="5" eb="7">
      <t>キョウヨウ</t>
    </rPh>
    <rPh sb="7" eb="9">
      <t>カイシ</t>
    </rPh>
    <rPh sb="13" eb="14">
      <t>ネン</t>
    </rPh>
    <rPh sb="14" eb="16">
      <t>イジョウ</t>
    </rPh>
    <rPh sb="17" eb="19">
      <t>ケイカ</t>
    </rPh>
    <rPh sb="27" eb="29">
      <t>セツビ</t>
    </rPh>
    <rPh sb="33" eb="35">
      <t>ゾウカ</t>
    </rPh>
    <rPh sb="50" eb="52">
      <t>ケイカク</t>
    </rPh>
    <rPh sb="53" eb="56">
      <t>カンイバン</t>
    </rPh>
    <rPh sb="65" eb="67">
      <t>コンゴ</t>
    </rPh>
    <rPh sb="68" eb="71">
      <t>コウフキン</t>
    </rPh>
    <rPh sb="71" eb="73">
      <t>セイド</t>
    </rPh>
    <rPh sb="74" eb="76">
      <t>カツヨウ</t>
    </rPh>
    <rPh sb="84" eb="86">
      <t>ヒヨウ</t>
    </rPh>
    <rPh sb="86" eb="88">
      <t>フタン</t>
    </rPh>
    <rPh sb="89" eb="91">
      <t>ヨクセイ</t>
    </rPh>
    <rPh sb="95" eb="97">
      <t>カイシュウ</t>
    </rPh>
    <rPh sb="111" eb="113">
      <t>カンキョ</t>
    </rPh>
    <rPh sb="115" eb="117">
      <t>ホンタイ</t>
    </rPh>
    <rPh sb="122" eb="124">
      <t>タイヨウ</t>
    </rPh>
    <rPh sb="124" eb="126">
      <t>ネンスウ</t>
    </rPh>
    <rPh sb="127" eb="128">
      <t>タイ</t>
    </rPh>
    <rPh sb="129" eb="131">
      <t>ケイカ</t>
    </rPh>
    <rPh sb="131" eb="133">
      <t>ネンスウ</t>
    </rPh>
    <rPh sb="134" eb="135">
      <t>スク</t>
    </rPh>
    <rPh sb="139" eb="141">
      <t>シュウゼン</t>
    </rPh>
    <rPh sb="141" eb="142">
      <t>ナド</t>
    </rPh>
    <rPh sb="143" eb="145">
      <t>ハッセイ</t>
    </rPh>
    <rPh sb="152" eb="154">
      <t>イチブ</t>
    </rPh>
    <rPh sb="155" eb="157">
      <t>ジンコウ</t>
    </rPh>
    <rPh sb="162" eb="164">
      <t>シュウゼン</t>
    </rPh>
    <rPh sb="165" eb="167">
      <t>ヒツヨウ</t>
    </rPh>
    <rPh sb="170" eb="171">
      <t>トコロ</t>
    </rPh>
    <rPh sb="172" eb="173">
      <t>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</si>
</sst>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B1-4DD8-840E-1636CB9F2A43}"/>
            </c:ext>
          </c:extLst>
        </c:ser>
        <c:dLbls>
          <c:showLegendKey val="0"/>
          <c:showVal val="0"/>
          <c:showCatName val="0"/>
          <c:showSerName val="0"/>
          <c:showPercent val="0"/>
          <c:showBubbleSize val="0"/>
        </c:dLbls>
        <c:gapWidth val="150"/>
        <c:axId val="495552016"/>
        <c:axId val="49555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4DB1-4DD8-840E-1636CB9F2A43}"/>
            </c:ext>
          </c:extLst>
        </c:ser>
        <c:dLbls>
          <c:showLegendKey val="0"/>
          <c:showVal val="0"/>
          <c:showCatName val="0"/>
          <c:showSerName val="0"/>
          <c:showPercent val="0"/>
          <c:showBubbleSize val="0"/>
        </c:dLbls>
        <c:marker val="1"/>
        <c:smooth val="0"/>
        <c:axId val="495552016"/>
        <c:axId val="495552800"/>
      </c:lineChart>
      <c:dateAx>
        <c:axId val="495552016"/>
        <c:scaling>
          <c:orientation val="minMax"/>
        </c:scaling>
        <c:delete val="1"/>
        <c:axPos val="b"/>
        <c:numFmt formatCode="ge" sourceLinked="1"/>
        <c:majorTickMark val="none"/>
        <c:minorTickMark val="none"/>
        <c:tickLblPos val="none"/>
        <c:crossAx val="495552800"/>
        <c:crosses val="autoZero"/>
        <c:auto val="1"/>
        <c:lblOffset val="100"/>
        <c:baseTimeUnit val="years"/>
      </c:dateAx>
      <c:valAx>
        <c:axId val="4955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95552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33.15</c:v>
                </c:pt>
                <c:pt idx="1">
                  <c:v>33.74</c:v>
                </c:pt>
                <c:pt idx="2">
                  <c:v>33.450000000000003</c:v>
                </c:pt>
                <c:pt idx="3">
                  <c:v>35.49</c:v>
                </c:pt>
                <c:pt idx="4">
                  <c:v>36.21</c:v>
                </c:pt>
              </c:numCache>
            </c:numRef>
          </c:val>
          <c:extLst xmlns:c16r2="http://schemas.microsoft.com/office/drawing/2015/06/chart">
            <c:ext xmlns:c16="http://schemas.microsoft.com/office/drawing/2014/chart" uri="{C3380CC4-5D6E-409C-BE32-E72D297353CC}">
              <c16:uniqueId val="{00000000-1404-4ADE-8293-1E04349DF31D}"/>
            </c:ext>
          </c:extLst>
        </c:ser>
        <c:dLbls>
          <c:showLegendKey val="0"/>
          <c:showVal val="0"/>
          <c:showCatName val="0"/>
          <c:showSerName val="0"/>
          <c:showPercent val="0"/>
          <c:showBubbleSize val="0"/>
        </c:dLbls>
        <c:gapWidth val="150"/>
        <c:axId val="494431152"/>
        <c:axId val="24569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1404-4ADE-8293-1E04349DF31D}"/>
            </c:ext>
          </c:extLst>
        </c:ser>
        <c:dLbls>
          <c:showLegendKey val="0"/>
          <c:showVal val="0"/>
          <c:showCatName val="0"/>
          <c:showSerName val="0"/>
          <c:showPercent val="0"/>
          <c:showBubbleSize val="0"/>
        </c:dLbls>
        <c:marker val="1"/>
        <c:smooth val="0"/>
        <c:axId val="494431152"/>
        <c:axId val="245694104"/>
      </c:lineChart>
      <c:dateAx>
        <c:axId val="494431152"/>
        <c:scaling>
          <c:orientation val="minMax"/>
        </c:scaling>
        <c:delete val="1"/>
        <c:axPos val="b"/>
        <c:numFmt formatCode="ge" sourceLinked="1"/>
        <c:majorTickMark val="none"/>
        <c:minorTickMark val="none"/>
        <c:tickLblPos val="none"/>
        <c:crossAx val="245694104"/>
        <c:crosses val="autoZero"/>
        <c:auto val="1"/>
        <c:lblOffset val="100"/>
        <c:baseTimeUnit val="years"/>
      </c:dateAx>
      <c:valAx>
        <c:axId val="24569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944311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F24-4449-95C4-FD0AB73ED62C}"/>
            </c:ext>
          </c:extLst>
        </c:ser>
        <c:dLbls>
          <c:showLegendKey val="0"/>
          <c:showVal val="0"/>
          <c:showCatName val="0"/>
          <c:showSerName val="0"/>
          <c:showPercent val="0"/>
          <c:showBubbleSize val="0"/>
        </c:dLbls>
        <c:gapWidth val="150"/>
        <c:axId val="245695280"/>
        <c:axId val="24569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8F24-4449-95C4-FD0AB73ED62C}"/>
            </c:ext>
          </c:extLst>
        </c:ser>
        <c:dLbls>
          <c:showLegendKey val="0"/>
          <c:showVal val="0"/>
          <c:showCatName val="0"/>
          <c:showSerName val="0"/>
          <c:showPercent val="0"/>
          <c:showBubbleSize val="0"/>
        </c:dLbls>
        <c:marker val="1"/>
        <c:smooth val="0"/>
        <c:axId val="245695280"/>
        <c:axId val="245695672"/>
      </c:lineChart>
      <c:dateAx>
        <c:axId val="245695280"/>
        <c:scaling>
          <c:orientation val="minMax"/>
        </c:scaling>
        <c:delete val="1"/>
        <c:axPos val="b"/>
        <c:numFmt formatCode="ge" sourceLinked="1"/>
        <c:majorTickMark val="none"/>
        <c:minorTickMark val="none"/>
        <c:tickLblPos val="none"/>
        <c:crossAx val="245695672"/>
        <c:crosses val="autoZero"/>
        <c:auto val="1"/>
        <c:lblOffset val="100"/>
        <c:baseTimeUnit val="years"/>
      </c:dateAx>
      <c:valAx>
        <c:axId val="24569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56952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99.03</c:v>
                </c:pt>
                <c:pt idx="1">
                  <c:v>101.52</c:v>
                </c:pt>
                <c:pt idx="2">
                  <c:v>100.77</c:v>
                </c:pt>
                <c:pt idx="3">
                  <c:v>99.45</c:v>
                </c:pt>
                <c:pt idx="4">
                  <c:v>105.11</c:v>
                </c:pt>
              </c:numCache>
            </c:numRef>
          </c:val>
          <c:extLst xmlns:c16r2="http://schemas.microsoft.com/office/drawing/2015/06/chart">
            <c:ext xmlns:c16="http://schemas.microsoft.com/office/drawing/2014/chart" uri="{C3380CC4-5D6E-409C-BE32-E72D297353CC}">
              <c16:uniqueId val="{00000000-6D01-4E18-A4D9-89065BF6A14D}"/>
            </c:ext>
          </c:extLst>
        </c:ser>
        <c:dLbls>
          <c:showLegendKey val="0"/>
          <c:showVal val="0"/>
          <c:showCatName val="0"/>
          <c:showSerName val="0"/>
          <c:showPercent val="0"/>
          <c:showBubbleSize val="0"/>
        </c:dLbls>
        <c:gapWidth val="150"/>
        <c:axId val="412562224"/>
        <c:axId val="41256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01-4E18-A4D9-89065BF6A14D}"/>
            </c:ext>
          </c:extLst>
        </c:ser>
        <c:dLbls>
          <c:showLegendKey val="0"/>
          <c:showVal val="0"/>
          <c:showCatName val="0"/>
          <c:showSerName val="0"/>
          <c:showPercent val="0"/>
          <c:showBubbleSize val="0"/>
        </c:dLbls>
        <c:marker val="1"/>
        <c:smooth val="0"/>
        <c:axId val="412562224"/>
        <c:axId val="412562616"/>
      </c:lineChart>
      <c:dateAx>
        <c:axId val="412562224"/>
        <c:scaling>
          <c:orientation val="minMax"/>
        </c:scaling>
        <c:delete val="1"/>
        <c:axPos val="b"/>
        <c:numFmt formatCode="ge" sourceLinked="1"/>
        <c:majorTickMark val="none"/>
        <c:minorTickMark val="none"/>
        <c:tickLblPos val="none"/>
        <c:crossAx val="412562616"/>
        <c:crosses val="autoZero"/>
        <c:auto val="1"/>
        <c:lblOffset val="100"/>
        <c:baseTimeUnit val="years"/>
      </c:dateAx>
      <c:valAx>
        <c:axId val="41256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12562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xmlns:c16r2="http://schemas.microsoft.com/office/drawing/2015/06/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0F-496A-A21B-65BDB7583F9A}"/>
            </c:ext>
          </c:extLst>
        </c:ser>
        <c:dLbls>
          <c:showLegendKey val="0"/>
          <c:showVal val="0"/>
          <c:showCatName val="0"/>
          <c:showSerName val="0"/>
          <c:showPercent val="0"/>
          <c:showBubbleSize val="0"/>
        </c:dLbls>
        <c:gapWidth val="150"/>
        <c:axId val="471602480"/>
        <c:axId val="47160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0F-496A-A21B-65BDB7583F9A}"/>
            </c:ext>
          </c:extLst>
        </c:ser>
        <c:dLbls>
          <c:showLegendKey val="0"/>
          <c:showVal val="0"/>
          <c:showCatName val="0"/>
          <c:showSerName val="0"/>
          <c:showPercent val="0"/>
          <c:showBubbleSize val="0"/>
        </c:dLbls>
        <c:marker val="1"/>
        <c:smooth val="0"/>
        <c:axId val="471602480"/>
        <c:axId val="471602872"/>
      </c:lineChart>
      <c:dateAx>
        <c:axId val="471602480"/>
        <c:scaling>
          <c:orientation val="minMax"/>
        </c:scaling>
        <c:delete val="1"/>
        <c:axPos val="b"/>
        <c:numFmt formatCode="ge" sourceLinked="1"/>
        <c:majorTickMark val="none"/>
        <c:minorTickMark val="none"/>
        <c:tickLblPos val="none"/>
        <c:crossAx val="471602872"/>
        <c:crosses val="autoZero"/>
        <c:auto val="1"/>
        <c:lblOffset val="100"/>
        <c:baseTimeUnit val="years"/>
      </c:dateAx>
      <c:valAx>
        <c:axId val="4716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716024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B3-4167-8F8F-9438D264F9F9}"/>
            </c:ext>
          </c:extLst>
        </c:ser>
        <c:dLbls>
          <c:showLegendKey val="0"/>
          <c:showVal val="0"/>
          <c:showCatName val="0"/>
          <c:showSerName val="0"/>
          <c:showPercent val="0"/>
          <c:showBubbleSize val="0"/>
        </c:dLbls>
        <c:gapWidth val="150"/>
        <c:axId val="245459336"/>
        <c:axId val="24545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B3-4167-8F8F-9438D264F9F9}"/>
            </c:ext>
          </c:extLst>
        </c:ser>
        <c:dLbls>
          <c:showLegendKey val="0"/>
          <c:showVal val="0"/>
          <c:showCatName val="0"/>
          <c:showSerName val="0"/>
          <c:showPercent val="0"/>
          <c:showBubbleSize val="0"/>
        </c:dLbls>
        <c:marker val="1"/>
        <c:smooth val="0"/>
        <c:axId val="245459336"/>
        <c:axId val="245459728"/>
      </c:lineChart>
      <c:dateAx>
        <c:axId val="245459336"/>
        <c:scaling>
          <c:orientation val="minMax"/>
        </c:scaling>
        <c:delete val="1"/>
        <c:axPos val="b"/>
        <c:numFmt formatCode="ge" sourceLinked="1"/>
        <c:majorTickMark val="none"/>
        <c:minorTickMark val="none"/>
        <c:tickLblPos val="none"/>
        <c:crossAx val="245459728"/>
        <c:crosses val="autoZero"/>
        <c:auto val="1"/>
        <c:lblOffset val="100"/>
        <c:baseTimeUnit val="years"/>
      </c:dateAx>
      <c:valAx>
        <c:axId val="24545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5459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xmlns:c16r2="http://schemas.microsoft.com/office/drawing/2015/06/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F7-4A04-84DF-4B583BCE7A0A}"/>
            </c:ext>
          </c:extLst>
        </c:ser>
        <c:dLbls>
          <c:showLegendKey val="0"/>
          <c:showVal val="0"/>
          <c:showCatName val="0"/>
          <c:showSerName val="0"/>
          <c:showPercent val="0"/>
          <c:showBubbleSize val="0"/>
        </c:dLbls>
        <c:gapWidth val="150"/>
        <c:axId val="245460904"/>
        <c:axId val="41407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F7-4A04-84DF-4B583BCE7A0A}"/>
            </c:ext>
          </c:extLst>
        </c:ser>
        <c:dLbls>
          <c:showLegendKey val="0"/>
          <c:showVal val="0"/>
          <c:showCatName val="0"/>
          <c:showSerName val="0"/>
          <c:showPercent val="0"/>
          <c:showBubbleSize val="0"/>
        </c:dLbls>
        <c:marker val="1"/>
        <c:smooth val="0"/>
        <c:axId val="245460904"/>
        <c:axId val="414077240"/>
      </c:lineChart>
      <c:dateAx>
        <c:axId val="245460904"/>
        <c:scaling>
          <c:orientation val="minMax"/>
        </c:scaling>
        <c:delete val="1"/>
        <c:axPos val="b"/>
        <c:numFmt formatCode="ge" sourceLinked="1"/>
        <c:majorTickMark val="none"/>
        <c:minorTickMark val="none"/>
        <c:tickLblPos val="none"/>
        <c:crossAx val="414077240"/>
        <c:crosses val="autoZero"/>
        <c:auto val="1"/>
        <c:lblOffset val="100"/>
        <c:baseTimeUnit val="years"/>
      </c:dateAx>
      <c:valAx>
        <c:axId val="41407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5460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FE-4403-B47D-EE64C3612E5F}"/>
            </c:ext>
          </c:extLst>
        </c:ser>
        <c:dLbls>
          <c:showLegendKey val="0"/>
          <c:showVal val="0"/>
          <c:showCatName val="0"/>
          <c:showSerName val="0"/>
          <c:showPercent val="0"/>
          <c:showBubbleSize val="0"/>
        </c:dLbls>
        <c:gapWidth val="150"/>
        <c:axId val="414078808"/>
        <c:axId val="2455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FE-4403-B47D-EE64C3612E5F}"/>
            </c:ext>
          </c:extLst>
        </c:ser>
        <c:dLbls>
          <c:showLegendKey val="0"/>
          <c:showVal val="0"/>
          <c:showCatName val="0"/>
          <c:showSerName val="0"/>
          <c:showPercent val="0"/>
          <c:showBubbleSize val="0"/>
        </c:dLbls>
        <c:marker val="1"/>
        <c:smooth val="0"/>
        <c:axId val="414078808"/>
        <c:axId val="245500192"/>
      </c:lineChart>
      <c:dateAx>
        <c:axId val="414078808"/>
        <c:scaling>
          <c:orientation val="minMax"/>
        </c:scaling>
        <c:delete val="1"/>
        <c:axPos val="b"/>
        <c:numFmt formatCode="ge" sourceLinked="1"/>
        <c:majorTickMark val="none"/>
        <c:minorTickMark val="none"/>
        <c:tickLblPos val="none"/>
        <c:crossAx val="245500192"/>
        <c:crosses val="autoZero"/>
        <c:auto val="1"/>
        <c:lblOffset val="100"/>
        <c:baseTimeUnit val="years"/>
      </c:dateAx>
      <c:valAx>
        <c:axId val="2455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140788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40-4D52-B987-09B5E6BEE193}"/>
            </c:ext>
          </c:extLst>
        </c:ser>
        <c:dLbls>
          <c:showLegendKey val="0"/>
          <c:showVal val="0"/>
          <c:showCatName val="0"/>
          <c:showSerName val="0"/>
          <c:showPercent val="0"/>
          <c:showBubbleSize val="0"/>
        </c:dLbls>
        <c:gapWidth val="150"/>
        <c:axId val="245501368"/>
        <c:axId val="2455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3340-4D52-B987-09B5E6BEE193}"/>
            </c:ext>
          </c:extLst>
        </c:ser>
        <c:dLbls>
          <c:showLegendKey val="0"/>
          <c:showVal val="0"/>
          <c:showCatName val="0"/>
          <c:showSerName val="0"/>
          <c:showPercent val="0"/>
          <c:showBubbleSize val="0"/>
        </c:dLbls>
        <c:marker val="1"/>
        <c:smooth val="0"/>
        <c:axId val="245501368"/>
        <c:axId val="245501760"/>
      </c:lineChart>
      <c:dateAx>
        <c:axId val="245501368"/>
        <c:scaling>
          <c:orientation val="minMax"/>
        </c:scaling>
        <c:delete val="1"/>
        <c:axPos val="b"/>
        <c:numFmt formatCode="ge" sourceLinked="1"/>
        <c:majorTickMark val="none"/>
        <c:minorTickMark val="none"/>
        <c:tickLblPos val="none"/>
        <c:crossAx val="245501760"/>
        <c:crosses val="autoZero"/>
        <c:auto val="1"/>
        <c:lblOffset val="100"/>
        <c:baseTimeUnit val="years"/>
      </c:dateAx>
      <c:valAx>
        <c:axId val="245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45501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70.48</c:v>
                </c:pt>
                <c:pt idx="1">
                  <c:v>67.89</c:v>
                </c:pt>
                <c:pt idx="2">
                  <c:v>70.12</c:v>
                </c:pt>
                <c:pt idx="3">
                  <c:v>67.930000000000007</c:v>
                </c:pt>
                <c:pt idx="4">
                  <c:v>79.650000000000006</c:v>
                </c:pt>
              </c:numCache>
            </c:numRef>
          </c:val>
          <c:extLst xmlns:c16r2="http://schemas.microsoft.com/office/drawing/2015/06/chart">
            <c:ext xmlns:c16="http://schemas.microsoft.com/office/drawing/2014/chart" uri="{C3380CC4-5D6E-409C-BE32-E72D297353CC}">
              <c16:uniqueId val="{00000000-4BDB-4117-BFCF-454499988C02}"/>
            </c:ext>
          </c:extLst>
        </c:ser>
        <c:dLbls>
          <c:showLegendKey val="0"/>
          <c:showVal val="0"/>
          <c:showCatName val="0"/>
          <c:showSerName val="0"/>
          <c:showPercent val="0"/>
          <c:showBubbleSize val="0"/>
        </c:dLbls>
        <c:gapWidth val="150"/>
        <c:axId val="414078416"/>
        <c:axId val="24550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4BDB-4117-BFCF-454499988C02}"/>
            </c:ext>
          </c:extLst>
        </c:ser>
        <c:dLbls>
          <c:showLegendKey val="0"/>
          <c:showVal val="0"/>
          <c:showCatName val="0"/>
          <c:showSerName val="0"/>
          <c:showPercent val="0"/>
          <c:showBubbleSize val="0"/>
        </c:dLbls>
        <c:marker val="1"/>
        <c:smooth val="0"/>
        <c:axId val="414078416"/>
        <c:axId val="245503720"/>
      </c:lineChart>
      <c:dateAx>
        <c:axId val="414078416"/>
        <c:scaling>
          <c:orientation val="minMax"/>
        </c:scaling>
        <c:delete val="1"/>
        <c:axPos val="b"/>
        <c:numFmt formatCode="ge" sourceLinked="1"/>
        <c:majorTickMark val="none"/>
        <c:minorTickMark val="none"/>
        <c:tickLblPos val="none"/>
        <c:crossAx val="245503720"/>
        <c:crosses val="autoZero"/>
        <c:auto val="1"/>
        <c:lblOffset val="100"/>
        <c:baseTimeUnit val="years"/>
      </c:dateAx>
      <c:valAx>
        <c:axId val="2455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14078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291.26</c:v>
                </c:pt>
                <c:pt idx="1">
                  <c:v>300.79000000000002</c:v>
                </c:pt>
                <c:pt idx="2">
                  <c:v>292.39999999999998</c:v>
                </c:pt>
                <c:pt idx="3">
                  <c:v>301.86</c:v>
                </c:pt>
                <c:pt idx="4">
                  <c:v>261.07</c:v>
                </c:pt>
              </c:numCache>
            </c:numRef>
          </c:val>
          <c:extLst xmlns:c16r2="http://schemas.microsoft.com/office/drawing/2015/06/chart">
            <c:ext xmlns:c16="http://schemas.microsoft.com/office/drawing/2014/chart" uri="{C3380CC4-5D6E-409C-BE32-E72D297353CC}">
              <c16:uniqueId val="{00000000-78FD-41EF-A724-8730DCA04C87}"/>
            </c:ext>
          </c:extLst>
        </c:ser>
        <c:dLbls>
          <c:showLegendKey val="0"/>
          <c:showVal val="0"/>
          <c:showCatName val="0"/>
          <c:showSerName val="0"/>
          <c:showPercent val="0"/>
          <c:showBubbleSize val="0"/>
        </c:dLbls>
        <c:gapWidth val="150"/>
        <c:axId val="494429584"/>
        <c:axId val="49442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78FD-41EF-A724-8730DCA04C87}"/>
            </c:ext>
          </c:extLst>
        </c:ser>
        <c:dLbls>
          <c:showLegendKey val="0"/>
          <c:showVal val="0"/>
          <c:showCatName val="0"/>
          <c:showSerName val="0"/>
          <c:showPercent val="0"/>
          <c:showBubbleSize val="0"/>
        </c:dLbls>
        <c:marker val="1"/>
        <c:smooth val="0"/>
        <c:axId val="494429584"/>
        <c:axId val="494429976"/>
      </c:lineChart>
      <c:dateAx>
        <c:axId val="494429584"/>
        <c:scaling>
          <c:orientation val="minMax"/>
        </c:scaling>
        <c:delete val="1"/>
        <c:axPos val="b"/>
        <c:numFmt formatCode="ge" sourceLinked="1"/>
        <c:majorTickMark val="none"/>
        <c:minorTickMark val="none"/>
        <c:tickLblPos val="none"/>
        <c:crossAx val="494429976"/>
        <c:crosses val="autoZero"/>
        <c:auto val="1"/>
        <c:lblOffset val="100"/>
        <c:baseTimeUnit val="years"/>
      </c:dateAx>
      <c:valAx>
        <c:axId val="49442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944295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xmlns:c16r2="http://schemas.microsoft.com/office/drawing/2015/06/char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板倉町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8</v>
      </c>
      <c r="C7" s="69"/>
      <c r="D7" s="69"/>
      <c r="E7" s="69"/>
      <c r="F7" s="69"/>
      <c r="G7" s="69"/>
      <c r="H7" s="69"/>
      <c r="I7" s="69" t="s">
        <v>14</v>
      </c>
      <c r="J7" s="69"/>
      <c r="K7" s="69"/>
      <c r="L7" s="69"/>
      <c r="M7" s="69"/>
      <c r="N7" s="69"/>
      <c r="O7" s="69"/>
      <c r="P7" s="69" t="s">
        <v>7</v>
      </c>
      <c r="Q7" s="69"/>
      <c r="R7" s="69"/>
      <c r="S7" s="69"/>
      <c r="T7" s="69"/>
      <c r="U7" s="69"/>
      <c r="V7" s="69"/>
      <c r="W7" s="69" t="s">
        <v>16</v>
      </c>
      <c r="X7" s="69"/>
      <c r="Y7" s="69"/>
      <c r="Z7" s="69"/>
      <c r="AA7" s="69"/>
      <c r="AB7" s="69"/>
      <c r="AC7" s="69"/>
      <c r="AD7" s="69" t="s">
        <v>6</v>
      </c>
      <c r="AE7" s="69"/>
      <c r="AF7" s="69"/>
      <c r="AG7" s="69"/>
      <c r="AH7" s="69"/>
      <c r="AI7" s="69"/>
      <c r="AJ7" s="69"/>
      <c r="AK7" s="3"/>
      <c r="AL7" s="69" t="s">
        <v>17</v>
      </c>
      <c r="AM7" s="69"/>
      <c r="AN7" s="69"/>
      <c r="AO7" s="69"/>
      <c r="AP7" s="69"/>
      <c r="AQ7" s="69"/>
      <c r="AR7" s="69"/>
      <c r="AS7" s="69"/>
      <c r="AT7" s="69" t="s">
        <v>12</v>
      </c>
      <c r="AU7" s="69"/>
      <c r="AV7" s="69"/>
      <c r="AW7" s="69"/>
      <c r="AX7" s="69"/>
      <c r="AY7" s="69"/>
      <c r="AZ7" s="69"/>
      <c r="BA7" s="69"/>
      <c r="BB7" s="69" t="s">
        <v>18</v>
      </c>
      <c r="BC7" s="69"/>
      <c r="BD7" s="69"/>
      <c r="BE7" s="69"/>
      <c r="BF7" s="69"/>
      <c r="BG7" s="69"/>
      <c r="BH7" s="69"/>
      <c r="BI7" s="69"/>
      <c r="BJ7" s="3"/>
      <c r="BK7" s="3"/>
      <c r="BL7" s="15" t="s">
        <v>19</v>
      </c>
      <c r="BM7" s="16"/>
      <c r="BN7" s="16"/>
      <c r="BO7" s="16"/>
      <c r="BP7" s="16"/>
      <c r="BQ7" s="16"/>
      <c r="BR7" s="16"/>
      <c r="BS7" s="16"/>
      <c r="BT7" s="16"/>
      <c r="BU7" s="16"/>
      <c r="BV7" s="16"/>
      <c r="BW7" s="16"/>
      <c r="BX7" s="16"/>
      <c r="BY7" s="23"/>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2">
        <f>データ!S6</f>
        <v>14661</v>
      </c>
      <c r="AM8" s="62"/>
      <c r="AN8" s="62"/>
      <c r="AO8" s="62"/>
      <c r="AP8" s="62"/>
      <c r="AQ8" s="62"/>
      <c r="AR8" s="62"/>
      <c r="AS8" s="62"/>
      <c r="AT8" s="63">
        <f>データ!T6</f>
        <v>41.86</v>
      </c>
      <c r="AU8" s="63"/>
      <c r="AV8" s="63"/>
      <c r="AW8" s="63"/>
      <c r="AX8" s="63"/>
      <c r="AY8" s="63"/>
      <c r="AZ8" s="63"/>
      <c r="BA8" s="63"/>
      <c r="BB8" s="63">
        <f>データ!U6</f>
        <v>350.24</v>
      </c>
      <c r="BC8" s="63"/>
      <c r="BD8" s="63"/>
      <c r="BE8" s="63"/>
      <c r="BF8" s="63"/>
      <c r="BG8" s="63"/>
      <c r="BH8" s="63"/>
      <c r="BI8" s="63"/>
      <c r="BJ8" s="3"/>
      <c r="BK8" s="3"/>
      <c r="BL8" s="67" t="s">
        <v>13</v>
      </c>
      <c r="BM8" s="68"/>
      <c r="BN8" s="17" t="s">
        <v>21</v>
      </c>
      <c r="BO8" s="20"/>
      <c r="BP8" s="20"/>
      <c r="BQ8" s="20"/>
      <c r="BR8" s="20"/>
      <c r="BS8" s="20"/>
      <c r="BT8" s="20"/>
      <c r="BU8" s="20"/>
      <c r="BV8" s="20"/>
      <c r="BW8" s="20"/>
      <c r="BX8" s="20"/>
      <c r="BY8" s="24"/>
    </row>
    <row r="9" spans="1:78" ht="18.75" customHeight="1" x14ac:dyDescent="0.15">
      <c r="A9" s="2"/>
      <c r="B9" s="69" t="s">
        <v>23</v>
      </c>
      <c r="C9" s="69"/>
      <c r="D9" s="69"/>
      <c r="E9" s="69"/>
      <c r="F9" s="69"/>
      <c r="G9" s="69"/>
      <c r="H9" s="69"/>
      <c r="I9" s="69" t="s">
        <v>24</v>
      </c>
      <c r="J9" s="69"/>
      <c r="K9" s="69"/>
      <c r="L9" s="69"/>
      <c r="M9" s="69"/>
      <c r="N9" s="69"/>
      <c r="O9" s="69"/>
      <c r="P9" s="69" t="s">
        <v>25</v>
      </c>
      <c r="Q9" s="69"/>
      <c r="R9" s="69"/>
      <c r="S9" s="69"/>
      <c r="T9" s="69"/>
      <c r="U9" s="69"/>
      <c r="V9" s="69"/>
      <c r="W9" s="69" t="s">
        <v>28</v>
      </c>
      <c r="X9" s="69"/>
      <c r="Y9" s="69"/>
      <c r="Z9" s="69"/>
      <c r="AA9" s="69"/>
      <c r="AB9" s="69"/>
      <c r="AC9" s="69"/>
      <c r="AD9" s="69" t="s">
        <v>22</v>
      </c>
      <c r="AE9" s="69"/>
      <c r="AF9" s="69"/>
      <c r="AG9" s="69"/>
      <c r="AH9" s="69"/>
      <c r="AI9" s="69"/>
      <c r="AJ9" s="69"/>
      <c r="AK9" s="3"/>
      <c r="AL9" s="69" t="s">
        <v>32</v>
      </c>
      <c r="AM9" s="69"/>
      <c r="AN9" s="69"/>
      <c r="AO9" s="69"/>
      <c r="AP9" s="69"/>
      <c r="AQ9" s="69"/>
      <c r="AR9" s="69"/>
      <c r="AS9" s="69"/>
      <c r="AT9" s="69" t="s">
        <v>33</v>
      </c>
      <c r="AU9" s="69"/>
      <c r="AV9" s="69"/>
      <c r="AW9" s="69"/>
      <c r="AX9" s="69"/>
      <c r="AY9" s="69"/>
      <c r="AZ9" s="69"/>
      <c r="BA9" s="69"/>
      <c r="BB9" s="69" t="s">
        <v>36</v>
      </c>
      <c r="BC9" s="69"/>
      <c r="BD9" s="69"/>
      <c r="BE9" s="69"/>
      <c r="BF9" s="69"/>
      <c r="BG9" s="69"/>
      <c r="BH9" s="69"/>
      <c r="BI9" s="69"/>
      <c r="BJ9" s="3"/>
      <c r="BK9" s="3"/>
      <c r="BL9" s="70" t="s">
        <v>37</v>
      </c>
      <c r="BM9" s="71"/>
      <c r="BN9" s="18" t="s">
        <v>39</v>
      </c>
      <c r="BO9" s="21"/>
      <c r="BP9" s="21"/>
      <c r="BQ9" s="21"/>
      <c r="BR9" s="21"/>
      <c r="BS9" s="21"/>
      <c r="BT9" s="21"/>
      <c r="BU9" s="21"/>
      <c r="BV9" s="21"/>
      <c r="BW9" s="21"/>
      <c r="BX9" s="21"/>
      <c r="BY9" s="25"/>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16.350000000000001</v>
      </c>
      <c r="Q10" s="63"/>
      <c r="R10" s="63"/>
      <c r="S10" s="63"/>
      <c r="T10" s="63"/>
      <c r="U10" s="63"/>
      <c r="V10" s="63"/>
      <c r="W10" s="63">
        <f>データ!Q6</f>
        <v>95.64</v>
      </c>
      <c r="X10" s="63"/>
      <c r="Y10" s="63"/>
      <c r="Z10" s="63"/>
      <c r="AA10" s="63"/>
      <c r="AB10" s="63"/>
      <c r="AC10" s="63"/>
      <c r="AD10" s="62">
        <f>データ!R6</f>
        <v>3564</v>
      </c>
      <c r="AE10" s="62"/>
      <c r="AF10" s="62"/>
      <c r="AG10" s="62"/>
      <c r="AH10" s="62"/>
      <c r="AI10" s="62"/>
      <c r="AJ10" s="62"/>
      <c r="AK10" s="2"/>
      <c r="AL10" s="62">
        <f>データ!V6</f>
        <v>2388</v>
      </c>
      <c r="AM10" s="62"/>
      <c r="AN10" s="62"/>
      <c r="AO10" s="62"/>
      <c r="AP10" s="62"/>
      <c r="AQ10" s="62"/>
      <c r="AR10" s="62"/>
      <c r="AS10" s="62"/>
      <c r="AT10" s="63">
        <f>データ!W6</f>
        <v>1.47</v>
      </c>
      <c r="AU10" s="63"/>
      <c r="AV10" s="63"/>
      <c r="AW10" s="63"/>
      <c r="AX10" s="63"/>
      <c r="AY10" s="63"/>
      <c r="AZ10" s="63"/>
      <c r="BA10" s="63"/>
      <c r="BB10" s="63">
        <f>データ!X6</f>
        <v>1624.49</v>
      </c>
      <c r="BC10" s="63"/>
      <c r="BD10" s="63"/>
      <c r="BE10" s="63"/>
      <c r="BF10" s="63"/>
      <c r="BG10" s="63"/>
      <c r="BH10" s="63"/>
      <c r="BI10" s="63"/>
      <c r="BJ10" s="2"/>
      <c r="BK10" s="2"/>
      <c r="BL10" s="64" t="s">
        <v>40</v>
      </c>
      <c r="BM10" s="65"/>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30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43</v>
      </c>
      <c r="BM14" s="43"/>
      <c r="BN14" s="43"/>
      <c r="BO14" s="43"/>
      <c r="BP14" s="43"/>
      <c r="BQ14" s="43"/>
      <c r="BR14" s="43"/>
      <c r="BS14" s="43"/>
      <c r="BT14" s="43"/>
      <c r="BU14" s="43"/>
      <c r="BV14" s="43"/>
      <c r="BW14" s="43"/>
      <c r="BX14" s="43"/>
      <c r="BY14" s="43"/>
      <c r="BZ14" s="4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5"/>
      <c r="BM15" s="46"/>
      <c r="BN15" s="46"/>
      <c r="BO15" s="46"/>
      <c r="BP15" s="46"/>
      <c r="BQ15" s="46"/>
      <c r="BR15" s="46"/>
      <c r="BS15" s="46"/>
      <c r="BT15" s="46"/>
      <c r="BU15" s="46"/>
      <c r="BV15" s="46"/>
      <c r="BW15" s="46"/>
      <c r="BX15" s="46"/>
      <c r="BY15" s="46"/>
      <c r="BZ15" s="4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8" t="s">
        <v>108</v>
      </c>
      <c r="BM16" s="49"/>
      <c r="BN16" s="49"/>
      <c r="BO16" s="49"/>
      <c r="BP16" s="49"/>
      <c r="BQ16" s="49"/>
      <c r="BR16" s="49"/>
      <c r="BS16" s="49"/>
      <c r="BT16" s="49"/>
      <c r="BU16" s="49"/>
      <c r="BV16" s="49"/>
      <c r="BW16" s="49"/>
      <c r="BX16" s="49"/>
      <c r="BY16" s="49"/>
      <c r="BZ16" s="5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8"/>
      <c r="BM17" s="49"/>
      <c r="BN17" s="49"/>
      <c r="BO17" s="49"/>
      <c r="BP17" s="49"/>
      <c r="BQ17" s="49"/>
      <c r="BR17" s="49"/>
      <c r="BS17" s="49"/>
      <c r="BT17" s="49"/>
      <c r="BU17" s="49"/>
      <c r="BV17" s="49"/>
      <c r="BW17" s="49"/>
      <c r="BX17" s="49"/>
      <c r="BY17" s="49"/>
      <c r="BZ17" s="5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8"/>
      <c r="BM18" s="49"/>
      <c r="BN18" s="49"/>
      <c r="BO18" s="49"/>
      <c r="BP18" s="49"/>
      <c r="BQ18" s="49"/>
      <c r="BR18" s="49"/>
      <c r="BS18" s="49"/>
      <c r="BT18" s="49"/>
      <c r="BU18" s="49"/>
      <c r="BV18" s="49"/>
      <c r="BW18" s="49"/>
      <c r="BX18" s="49"/>
      <c r="BY18" s="49"/>
      <c r="BZ18" s="5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8"/>
      <c r="BM19" s="49"/>
      <c r="BN19" s="49"/>
      <c r="BO19" s="49"/>
      <c r="BP19" s="49"/>
      <c r="BQ19" s="49"/>
      <c r="BR19" s="49"/>
      <c r="BS19" s="49"/>
      <c r="BT19" s="49"/>
      <c r="BU19" s="49"/>
      <c r="BV19" s="49"/>
      <c r="BW19" s="49"/>
      <c r="BX19" s="49"/>
      <c r="BY19" s="49"/>
      <c r="BZ19" s="5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8"/>
      <c r="BM20" s="49"/>
      <c r="BN20" s="49"/>
      <c r="BO20" s="49"/>
      <c r="BP20" s="49"/>
      <c r="BQ20" s="49"/>
      <c r="BR20" s="49"/>
      <c r="BS20" s="49"/>
      <c r="BT20" s="49"/>
      <c r="BU20" s="49"/>
      <c r="BV20" s="49"/>
      <c r="BW20" s="49"/>
      <c r="BX20" s="49"/>
      <c r="BY20" s="49"/>
      <c r="BZ20" s="5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8"/>
      <c r="BM21" s="49"/>
      <c r="BN21" s="49"/>
      <c r="BO21" s="49"/>
      <c r="BP21" s="49"/>
      <c r="BQ21" s="49"/>
      <c r="BR21" s="49"/>
      <c r="BS21" s="49"/>
      <c r="BT21" s="49"/>
      <c r="BU21" s="49"/>
      <c r="BV21" s="49"/>
      <c r="BW21" s="49"/>
      <c r="BX21" s="49"/>
      <c r="BY21" s="49"/>
      <c r="BZ21" s="5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8"/>
      <c r="BM22" s="49"/>
      <c r="BN22" s="49"/>
      <c r="BO22" s="49"/>
      <c r="BP22" s="49"/>
      <c r="BQ22" s="49"/>
      <c r="BR22" s="49"/>
      <c r="BS22" s="49"/>
      <c r="BT22" s="49"/>
      <c r="BU22" s="49"/>
      <c r="BV22" s="49"/>
      <c r="BW22" s="49"/>
      <c r="BX22" s="49"/>
      <c r="BY22" s="49"/>
      <c r="BZ22" s="5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8"/>
      <c r="BM23" s="49"/>
      <c r="BN23" s="49"/>
      <c r="BO23" s="49"/>
      <c r="BP23" s="49"/>
      <c r="BQ23" s="49"/>
      <c r="BR23" s="49"/>
      <c r="BS23" s="49"/>
      <c r="BT23" s="49"/>
      <c r="BU23" s="49"/>
      <c r="BV23" s="49"/>
      <c r="BW23" s="49"/>
      <c r="BX23" s="49"/>
      <c r="BY23" s="49"/>
      <c r="BZ23" s="5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8"/>
      <c r="BM24" s="49"/>
      <c r="BN24" s="49"/>
      <c r="BO24" s="49"/>
      <c r="BP24" s="49"/>
      <c r="BQ24" s="49"/>
      <c r="BR24" s="49"/>
      <c r="BS24" s="49"/>
      <c r="BT24" s="49"/>
      <c r="BU24" s="49"/>
      <c r="BV24" s="49"/>
      <c r="BW24" s="49"/>
      <c r="BX24" s="49"/>
      <c r="BY24" s="49"/>
      <c r="BZ24" s="5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8"/>
      <c r="BM25" s="49"/>
      <c r="BN25" s="49"/>
      <c r="BO25" s="49"/>
      <c r="BP25" s="49"/>
      <c r="BQ25" s="49"/>
      <c r="BR25" s="49"/>
      <c r="BS25" s="49"/>
      <c r="BT25" s="49"/>
      <c r="BU25" s="49"/>
      <c r="BV25" s="49"/>
      <c r="BW25" s="49"/>
      <c r="BX25" s="49"/>
      <c r="BY25" s="49"/>
      <c r="BZ25" s="5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8"/>
      <c r="BM26" s="49"/>
      <c r="BN26" s="49"/>
      <c r="BO26" s="49"/>
      <c r="BP26" s="49"/>
      <c r="BQ26" s="49"/>
      <c r="BR26" s="49"/>
      <c r="BS26" s="49"/>
      <c r="BT26" s="49"/>
      <c r="BU26" s="49"/>
      <c r="BV26" s="49"/>
      <c r="BW26" s="49"/>
      <c r="BX26" s="49"/>
      <c r="BY26" s="49"/>
      <c r="BZ26" s="5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8"/>
      <c r="BM27" s="49"/>
      <c r="BN27" s="49"/>
      <c r="BO27" s="49"/>
      <c r="BP27" s="49"/>
      <c r="BQ27" s="49"/>
      <c r="BR27" s="49"/>
      <c r="BS27" s="49"/>
      <c r="BT27" s="49"/>
      <c r="BU27" s="49"/>
      <c r="BV27" s="49"/>
      <c r="BW27" s="49"/>
      <c r="BX27" s="49"/>
      <c r="BY27" s="49"/>
      <c r="BZ27" s="5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8"/>
      <c r="BM28" s="49"/>
      <c r="BN28" s="49"/>
      <c r="BO28" s="49"/>
      <c r="BP28" s="49"/>
      <c r="BQ28" s="49"/>
      <c r="BR28" s="49"/>
      <c r="BS28" s="49"/>
      <c r="BT28" s="49"/>
      <c r="BU28" s="49"/>
      <c r="BV28" s="49"/>
      <c r="BW28" s="49"/>
      <c r="BX28" s="49"/>
      <c r="BY28" s="49"/>
      <c r="BZ28" s="5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8"/>
      <c r="BM29" s="49"/>
      <c r="BN29" s="49"/>
      <c r="BO29" s="49"/>
      <c r="BP29" s="49"/>
      <c r="BQ29" s="49"/>
      <c r="BR29" s="49"/>
      <c r="BS29" s="49"/>
      <c r="BT29" s="49"/>
      <c r="BU29" s="49"/>
      <c r="BV29" s="49"/>
      <c r="BW29" s="49"/>
      <c r="BX29" s="49"/>
      <c r="BY29" s="49"/>
      <c r="BZ29" s="5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8"/>
      <c r="BM30" s="49"/>
      <c r="BN30" s="49"/>
      <c r="BO30" s="49"/>
      <c r="BP30" s="49"/>
      <c r="BQ30" s="49"/>
      <c r="BR30" s="49"/>
      <c r="BS30" s="49"/>
      <c r="BT30" s="49"/>
      <c r="BU30" s="49"/>
      <c r="BV30" s="49"/>
      <c r="BW30" s="49"/>
      <c r="BX30" s="49"/>
      <c r="BY30" s="49"/>
      <c r="BZ30" s="5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8"/>
      <c r="BM31" s="49"/>
      <c r="BN31" s="49"/>
      <c r="BO31" s="49"/>
      <c r="BP31" s="49"/>
      <c r="BQ31" s="49"/>
      <c r="BR31" s="49"/>
      <c r="BS31" s="49"/>
      <c r="BT31" s="49"/>
      <c r="BU31" s="49"/>
      <c r="BV31" s="49"/>
      <c r="BW31" s="49"/>
      <c r="BX31" s="49"/>
      <c r="BY31" s="49"/>
      <c r="BZ31" s="5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8"/>
      <c r="BM32" s="49"/>
      <c r="BN32" s="49"/>
      <c r="BO32" s="49"/>
      <c r="BP32" s="49"/>
      <c r="BQ32" s="49"/>
      <c r="BR32" s="49"/>
      <c r="BS32" s="49"/>
      <c r="BT32" s="49"/>
      <c r="BU32" s="49"/>
      <c r="BV32" s="49"/>
      <c r="BW32" s="49"/>
      <c r="BX32" s="49"/>
      <c r="BY32" s="49"/>
      <c r="BZ32" s="5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8"/>
      <c r="BM33" s="49"/>
      <c r="BN33" s="49"/>
      <c r="BO33" s="49"/>
      <c r="BP33" s="49"/>
      <c r="BQ33" s="49"/>
      <c r="BR33" s="49"/>
      <c r="BS33" s="49"/>
      <c r="BT33" s="49"/>
      <c r="BU33" s="49"/>
      <c r="BV33" s="49"/>
      <c r="BW33" s="49"/>
      <c r="BX33" s="49"/>
      <c r="BY33" s="49"/>
      <c r="BZ33" s="5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8"/>
      <c r="BM34" s="49"/>
      <c r="BN34" s="49"/>
      <c r="BO34" s="49"/>
      <c r="BP34" s="49"/>
      <c r="BQ34" s="49"/>
      <c r="BR34" s="49"/>
      <c r="BS34" s="49"/>
      <c r="BT34" s="49"/>
      <c r="BU34" s="49"/>
      <c r="BV34" s="49"/>
      <c r="BW34" s="49"/>
      <c r="BX34" s="49"/>
      <c r="BY34" s="49"/>
      <c r="BZ34" s="5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8"/>
      <c r="BM35" s="49"/>
      <c r="BN35" s="49"/>
      <c r="BO35" s="49"/>
      <c r="BP35" s="49"/>
      <c r="BQ35" s="49"/>
      <c r="BR35" s="49"/>
      <c r="BS35" s="49"/>
      <c r="BT35" s="49"/>
      <c r="BU35" s="49"/>
      <c r="BV35" s="49"/>
      <c r="BW35" s="49"/>
      <c r="BX35" s="49"/>
      <c r="BY35" s="49"/>
      <c r="BZ35" s="5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8"/>
      <c r="BM36" s="49"/>
      <c r="BN36" s="49"/>
      <c r="BO36" s="49"/>
      <c r="BP36" s="49"/>
      <c r="BQ36" s="49"/>
      <c r="BR36" s="49"/>
      <c r="BS36" s="49"/>
      <c r="BT36" s="49"/>
      <c r="BU36" s="49"/>
      <c r="BV36" s="49"/>
      <c r="BW36" s="49"/>
      <c r="BX36" s="49"/>
      <c r="BY36" s="49"/>
      <c r="BZ36" s="5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8"/>
      <c r="BM37" s="49"/>
      <c r="BN37" s="49"/>
      <c r="BO37" s="49"/>
      <c r="BP37" s="49"/>
      <c r="BQ37" s="49"/>
      <c r="BR37" s="49"/>
      <c r="BS37" s="49"/>
      <c r="BT37" s="49"/>
      <c r="BU37" s="49"/>
      <c r="BV37" s="49"/>
      <c r="BW37" s="49"/>
      <c r="BX37" s="49"/>
      <c r="BY37" s="49"/>
      <c r="BZ37" s="5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8"/>
      <c r="BM38" s="49"/>
      <c r="BN38" s="49"/>
      <c r="BO38" s="49"/>
      <c r="BP38" s="49"/>
      <c r="BQ38" s="49"/>
      <c r="BR38" s="49"/>
      <c r="BS38" s="49"/>
      <c r="BT38" s="49"/>
      <c r="BU38" s="49"/>
      <c r="BV38" s="49"/>
      <c r="BW38" s="49"/>
      <c r="BX38" s="49"/>
      <c r="BY38" s="49"/>
      <c r="BZ38" s="5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8"/>
      <c r="BM39" s="49"/>
      <c r="BN39" s="49"/>
      <c r="BO39" s="49"/>
      <c r="BP39" s="49"/>
      <c r="BQ39" s="49"/>
      <c r="BR39" s="49"/>
      <c r="BS39" s="49"/>
      <c r="BT39" s="49"/>
      <c r="BU39" s="49"/>
      <c r="BV39" s="49"/>
      <c r="BW39" s="49"/>
      <c r="BX39" s="49"/>
      <c r="BY39" s="49"/>
      <c r="BZ39" s="5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8"/>
      <c r="BM40" s="49"/>
      <c r="BN40" s="49"/>
      <c r="BO40" s="49"/>
      <c r="BP40" s="49"/>
      <c r="BQ40" s="49"/>
      <c r="BR40" s="49"/>
      <c r="BS40" s="49"/>
      <c r="BT40" s="49"/>
      <c r="BU40" s="49"/>
      <c r="BV40" s="49"/>
      <c r="BW40" s="49"/>
      <c r="BX40" s="49"/>
      <c r="BY40" s="49"/>
      <c r="BZ40" s="5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8"/>
      <c r="BM41" s="49"/>
      <c r="BN41" s="49"/>
      <c r="BO41" s="49"/>
      <c r="BP41" s="49"/>
      <c r="BQ41" s="49"/>
      <c r="BR41" s="49"/>
      <c r="BS41" s="49"/>
      <c r="BT41" s="49"/>
      <c r="BU41" s="49"/>
      <c r="BV41" s="49"/>
      <c r="BW41" s="49"/>
      <c r="BX41" s="49"/>
      <c r="BY41" s="49"/>
      <c r="BZ41" s="5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8"/>
      <c r="BM42" s="49"/>
      <c r="BN42" s="49"/>
      <c r="BO42" s="49"/>
      <c r="BP42" s="49"/>
      <c r="BQ42" s="49"/>
      <c r="BR42" s="49"/>
      <c r="BS42" s="49"/>
      <c r="BT42" s="49"/>
      <c r="BU42" s="49"/>
      <c r="BV42" s="49"/>
      <c r="BW42" s="49"/>
      <c r="BX42" s="49"/>
      <c r="BY42" s="49"/>
      <c r="BZ42" s="5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8"/>
      <c r="BM43" s="49"/>
      <c r="BN43" s="49"/>
      <c r="BO43" s="49"/>
      <c r="BP43" s="49"/>
      <c r="BQ43" s="49"/>
      <c r="BR43" s="49"/>
      <c r="BS43" s="49"/>
      <c r="BT43" s="49"/>
      <c r="BU43" s="49"/>
      <c r="BV43" s="49"/>
      <c r="BW43" s="49"/>
      <c r="BX43" s="49"/>
      <c r="BY43" s="49"/>
      <c r="BZ43" s="5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1"/>
      <c r="BM44" s="52"/>
      <c r="BN44" s="52"/>
      <c r="BO44" s="52"/>
      <c r="BP44" s="52"/>
      <c r="BQ44" s="52"/>
      <c r="BR44" s="52"/>
      <c r="BS44" s="52"/>
      <c r="BT44" s="52"/>
      <c r="BU44" s="52"/>
      <c r="BV44" s="52"/>
      <c r="BW44" s="52"/>
      <c r="BX44" s="52"/>
      <c r="BY44" s="52"/>
      <c r="BZ44" s="5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2" t="s">
        <v>45</v>
      </c>
      <c r="BM45" s="43"/>
      <c r="BN45" s="43"/>
      <c r="BO45" s="43"/>
      <c r="BP45" s="43"/>
      <c r="BQ45" s="43"/>
      <c r="BR45" s="43"/>
      <c r="BS45" s="43"/>
      <c r="BT45" s="43"/>
      <c r="BU45" s="43"/>
      <c r="BV45" s="43"/>
      <c r="BW45" s="43"/>
      <c r="BX45" s="43"/>
      <c r="BY45" s="43"/>
      <c r="BZ45" s="4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5"/>
      <c r="BM46" s="46"/>
      <c r="BN46" s="46"/>
      <c r="BO46" s="46"/>
      <c r="BP46" s="46"/>
      <c r="BQ46" s="46"/>
      <c r="BR46" s="46"/>
      <c r="BS46" s="46"/>
      <c r="BT46" s="46"/>
      <c r="BU46" s="46"/>
      <c r="BV46" s="46"/>
      <c r="BW46" s="46"/>
      <c r="BX46" s="46"/>
      <c r="BY46" s="46"/>
      <c r="BZ46" s="4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8" t="s">
        <v>110</v>
      </c>
      <c r="BM47" s="49"/>
      <c r="BN47" s="49"/>
      <c r="BO47" s="49"/>
      <c r="BP47" s="49"/>
      <c r="BQ47" s="49"/>
      <c r="BR47" s="49"/>
      <c r="BS47" s="49"/>
      <c r="BT47" s="49"/>
      <c r="BU47" s="49"/>
      <c r="BV47" s="49"/>
      <c r="BW47" s="49"/>
      <c r="BX47" s="49"/>
      <c r="BY47" s="49"/>
      <c r="BZ47" s="5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8"/>
      <c r="BM48" s="49"/>
      <c r="BN48" s="49"/>
      <c r="BO48" s="49"/>
      <c r="BP48" s="49"/>
      <c r="BQ48" s="49"/>
      <c r="BR48" s="49"/>
      <c r="BS48" s="49"/>
      <c r="BT48" s="49"/>
      <c r="BU48" s="49"/>
      <c r="BV48" s="49"/>
      <c r="BW48" s="49"/>
      <c r="BX48" s="49"/>
      <c r="BY48" s="49"/>
      <c r="BZ48" s="5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8"/>
      <c r="BM49" s="49"/>
      <c r="BN49" s="49"/>
      <c r="BO49" s="49"/>
      <c r="BP49" s="49"/>
      <c r="BQ49" s="49"/>
      <c r="BR49" s="49"/>
      <c r="BS49" s="49"/>
      <c r="BT49" s="49"/>
      <c r="BU49" s="49"/>
      <c r="BV49" s="49"/>
      <c r="BW49" s="49"/>
      <c r="BX49" s="49"/>
      <c r="BY49" s="49"/>
      <c r="BZ49" s="5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8"/>
      <c r="BM50" s="49"/>
      <c r="BN50" s="49"/>
      <c r="BO50" s="49"/>
      <c r="BP50" s="49"/>
      <c r="BQ50" s="49"/>
      <c r="BR50" s="49"/>
      <c r="BS50" s="49"/>
      <c r="BT50" s="49"/>
      <c r="BU50" s="49"/>
      <c r="BV50" s="49"/>
      <c r="BW50" s="49"/>
      <c r="BX50" s="49"/>
      <c r="BY50" s="49"/>
      <c r="BZ50" s="5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8"/>
      <c r="BM51" s="49"/>
      <c r="BN51" s="49"/>
      <c r="BO51" s="49"/>
      <c r="BP51" s="49"/>
      <c r="BQ51" s="49"/>
      <c r="BR51" s="49"/>
      <c r="BS51" s="49"/>
      <c r="BT51" s="49"/>
      <c r="BU51" s="49"/>
      <c r="BV51" s="49"/>
      <c r="BW51" s="49"/>
      <c r="BX51" s="49"/>
      <c r="BY51" s="49"/>
      <c r="BZ51" s="5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8"/>
      <c r="BM52" s="49"/>
      <c r="BN52" s="49"/>
      <c r="BO52" s="49"/>
      <c r="BP52" s="49"/>
      <c r="BQ52" s="49"/>
      <c r="BR52" s="49"/>
      <c r="BS52" s="49"/>
      <c r="BT52" s="49"/>
      <c r="BU52" s="49"/>
      <c r="BV52" s="49"/>
      <c r="BW52" s="49"/>
      <c r="BX52" s="49"/>
      <c r="BY52" s="49"/>
      <c r="BZ52" s="5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8"/>
      <c r="BM53" s="49"/>
      <c r="BN53" s="49"/>
      <c r="BO53" s="49"/>
      <c r="BP53" s="49"/>
      <c r="BQ53" s="49"/>
      <c r="BR53" s="49"/>
      <c r="BS53" s="49"/>
      <c r="BT53" s="49"/>
      <c r="BU53" s="49"/>
      <c r="BV53" s="49"/>
      <c r="BW53" s="49"/>
      <c r="BX53" s="49"/>
      <c r="BY53" s="49"/>
      <c r="BZ53" s="5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8"/>
      <c r="BM54" s="49"/>
      <c r="BN54" s="49"/>
      <c r="BO54" s="49"/>
      <c r="BP54" s="49"/>
      <c r="BQ54" s="49"/>
      <c r="BR54" s="49"/>
      <c r="BS54" s="49"/>
      <c r="BT54" s="49"/>
      <c r="BU54" s="49"/>
      <c r="BV54" s="49"/>
      <c r="BW54" s="49"/>
      <c r="BX54" s="49"/>
      <c r="BY54" s="49"/>
      <c r="BZ54" s="5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8"/>
      <c r="BM55" s="49"/>
      <c r="BN55" s="49"/>
      <c r="BO55" s="49"/>
      <c r="BP55" s="49"/>
      <c r="BQ55" s="49"/>
      <c r="BR55" s="49"/>
      <c r="BS55" s="49"/>
      <c r="BT55" s="49"/>
      <c r="BU55" s="49"/>
      <c r="BV55" s="49"/>
      <c r="BW55" s="49"/>
      <c r="BX55" s="49"/>
      <c r="BY55" s="49"/>
      <c r="BZ55" s="5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8"/>
      <c r="BM56" s="49"/>
      <c r="BN56" s="49"/>
      <c r="BO56" s="49"/>
      <c r="BP56" s="49"/>
      <c r="BQ56" s="49"/>
      <c r="BR56" s="49"/>
      <c r="BS56" s="49"/>
      <c r="BT56" s="49"/>
      <c r="BU56" s="49"/>
      <c r="BV56" s="49"/>
      <c r="BW56" s="49"/>
      <c r="BX56" s="49"/>
      <c r="BY56" s="49"/>
      <c r="BZ56" s="5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8"/>
      <c r="BM57" s="49"/>
      <c r="BN57" s="49"/>
      <c r="BO57" s="49"/>
      <c r="BP57" s="49"/>
      <c r="BQ57" s="49"/>
      <c r="BR57" s="49"/>
      <c r="BS57" s="49"/>
      <c r="BT57" s="49"/>
      <c r="BU57" s="49"/>
      <c r="BV57" s="49"/>
      <c r="BW57" s="49"/>
      <c r="BX57" s="49"/>
      <c r="BY57" s="49"/>
      <c r="BZ57" s="5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8"/>
      <c r="BM58" s="49"/>
      <c r="BN58" s="49"/>
      <c r="BO58" s="49"/>
      <c r="BP58" s="49"/>
      <c r="BQ58" s="49"/>
      <c r="BR58" s="49"/>
      <c r="BS58" s="49"/>
      <c r="BT58" s="49"/>
      <c r="BU58" s="49"/>
      <c r="BV58" s="49"/>
      <c r="BW58" s="49"/>
      <c r="BX58" s="49"/>
      <c r="BY58" s="49"/>
      <c r="BZ58" s="5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8"/>
      <c r="BM59" s="49"/>
      <c r="BN59" s="49"/>
      <c r="BO59" s="49"/>
      <c r="BP59" s="49"/>
      <c r="BQ59" s="49"/>
      <c r="BR59" s="49"/>
      <c r="BS59" s="49"/>
      <c r="BT59" s="49"/>
      <c r="BU59" s="49"/>
      <c r="BV59" s="49"/>
      <c r="BW59" s="49"/>
      <c r="BX59" s="49"/>
      <c r="BY59" s="49"/>
      <c r="BZ59" s="50"/>
    </row>
    <row r="60" spans="1:78" ht="13.5" customHeight="1" x14ac:dyDescent="0.15">
      <c r="A60" s="2"/>
      <c r="B60" s="59" t="s">
        <v>11</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8"/>
      <c r="BM60" s="49"/>
      <c r="BN60" s="49"/>
      <c r="BO60" s="49"/>
      <c r="BP60" s="49"/>
      <c r="BQ60" s="49"/>
      <c r="BR60" s="49"/>
      <c r="BS60" s="49"/>
      <c r="BT60" s="49"/>
      <c r="BU60" s="49"/>
      <c r="BV60" s="49"/>
      <c r="BW60" s="49"/>
      <c r="BX60" s="49"/>
      <c r="BY60" s="49"/>
      <c r="BZ60" s="5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8"/>
      <c r="BM61" s="49"/>
      <c r="BN61" s="49"/>
      <c r="BO61" s="49"/>
      <c r="BP61" s="49"/>
      <c r="BQ61" s="49"/>
      <c r="BR61" s="49"/>
      <c r="BS61" s="49"/>
      <c r="BT61" s="49"/>
      <c r="BU61" s="49"/>
      <c r="BV61" s="49"/>
      <c r="BW61" s="49"/>
      <c r="BX61" s="49"/>
      <c r="BY61" s="49"/>
      <c r="BZ61" s="5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8"/>
      <c r="BM62" s="49"/>
      <c r="BN62" s="49"/>
      <c r="BO62" s="49"/>
      <c r="BP62" s="49"/>
      <c r="BQ62" s="49"/>
      <c r="BR62" s="49"/>
      <c r="BS62" s="49"/>
      <c r="BT62" s="49"/>
      <c r="BU62" s="49"/>
      <c r="BV62" s="49"/>
      <c r="BW62" s="49"/>
      <c r="BX62" s="49"/>
      <c r="BY62" s="49"/>
      <c r="BZ62" s="5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1"/>
      <c r="BM63" s="52"/>
      <c r="BN63" s="52"/>
      <c r="BO63" s="52"/>
      <c r="BP63" s="52"/>
      <c r="BQ63" s="52"/>
      <c r="BR63" s="52"/>
      <c r="BS63" s="52"/>
      <c r="BT63" s="52"/>
      <c r="BU63" s="52"/>
      <c r="BV63" s="52"/>
      <c r="BW63" s="52"/>
      <c r="BX63" s="52"/>
      <c r="BY63" s="52"/>
      <c r="BZ63" s="5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2" t="s">
        <v>10</v>
      </c>
      <c r="BM64" s="43"/>
      <c r="BN64" s="43"/>
      <c r="BO64" s="43"/>
      <c r="BP64" s="43"/>
      <c r="BQ64" s="43"/>
      <c r="BR64" s="43"/>
      <c r="BS64" s="43"/>
      <c r="BT64" s="43"/>
      <c r="BU64" s="43"/>
      <c r="BV64" s="43"/>
      <c r="BW64" s="43"/>
      <c r="BX64" s="43"/>
      <c r="BY64" s="43"/>
      <c r="BZ64" s="4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5"/>
      <c r="BM65" s="46"/>
      <c r="BN65" s="46"/>
      <c r="BO65" s="46"/>
      <c r="BP65" s="46"/>
      <c r="BQ65" s="46"/>
      <c r="BR65" s="46"/>
      <c r="BS65" s="46"/>
      <c r="BT65" s="46"/>
      <c r="BU65" s="46"/>
      <c r="BV65" s="46"/>
      <c r="BW65" s="46"/>
      <c r="BX65" s="46"/>
      <c r="BY65" s="46"/>
      <c r="BZ65" s="4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8" t="s">
        <v>109</v>
      </c>
      <c r="BM66" s="49"/>
      <c r="BN66" s="49"/>
      <c r="BO66" s="49"/>
      <c r="BP66" s="49"/>
      <c r="BQ66" s="49"/>
      <c r="BR66" s="49"/>
      <c r="BS66" s="49"/>
      <c r="BT66" s="49"/>
      <c r="BU66" s="49"/>
      <c r="BV66" s="49"/>
      <c r="BW66" s="49"/>
      <c r="BX66" s="49"/>
      <c r="BY66" s="49"/>
      <c r="BZ66" s="5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8"/>
      <c r="BM67" s="49"/>
      <c r="BN67" s="49"/>
      <c r="BO67" s="49"/>
      <c r="BP67" s="49"/>
      <c r="BQ67" s="49"/>
      <c r="BR67" s="49"/>
      <c r="BS67" s="49"/>
      <c r="BT67" s="49"/>
      <c r="BU67" s="49"/>
      <c r="BV67" s="49"/>
      <c r="BW67" s="49"/>
      <c r="BX67" s="49"/>
      <c r="BY67" s="49"/>
      <c r="BZ67" s="5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8"/>
      <c r="BM68" s="49"/>
      <c r="BN68" s="49"/>
      <c r="BO68" s="49"/>
      <c r="BP68" s="49"/>
      <c r="BQ68" s="49"/>
      <c r="BR68" s="49"/>
      <c r="BS68" s="49"/>
      <c r="BT68" s="49"/>
      <c r="BU68" s="49"/>
      <c r="BV68" s="49"/>
      <c r="BW68" s="49"/>
      <c r="BX68" s="49"/>
      <c r="BY68" s="49"/>
      <c r="BZ68" s="5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8"/>
      <c r="BM69" s="49"/>
      <c r="BN69" s="49"/>
      <c r="BO69" s="49"/>
      <c r="BP69" s="49"/>
      <c r="BQ69" s="49"/>
      <c r="BR69" s="49"/>
      <c r="BS69" s="49"/>
      <c r="BT69" s="49"/>
      <c r="BU69" s="49"/>
      <c r="BV69" s="49"/>
      <c r="BW69" s="49"/>
      <c r="BX69" s="49"/>
      <c r="BY69" s="49"/>
      <c r="BZ69" s="5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8"/>
      <c r="BM70" s="49"/>
      <c r="BN70" s="49"/>
      <c r="BO70" s="49"/>
      <c r="BP70" s="49"/>
      <c r="BQ70" s="49"/>
      <c r="BR70" s="49"/>
      <c r="BS70" s="49"/>
      <c r="BT70" s="49"/>
      <c r="BU70" s="49"/>
      <c r="BV70" s="49"/>
      <c r="BW70" s="49"/>
      <c r="BX70" s="49"/>
      <c r="BY70" s="49"/>
      <c r="BZ70" s="5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8"/>
      <c r="BM71" s="49"/>
      <c r="BN71" s="49"/>
      <c r="BO71" s="49"/>
      <c r="BP71" s="49"/>
      <c r="BQ71" s="49"/>
      <c r="BR71" s="49"/>
      <c r="BS71" s="49"/>
      <c r="BT71" s="49"/>
      <c r="BU71" s="49"/>
      <c r="BV71" s="49"/>
      <c r="BW71" s="49"/>
      <c r="BX71" s="49"/>
      <c r="BY71" s="49"/>
      <c r="BZ71" s="5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8"/>
      <c r="BM72" s="49"/>
      <c r="BN72" s="49"/>
      <c r="BO72" s="49"/>
      <c r="BP72" s="49"/>
      <c r="BQ72" s="49"/>
      <c r="BR72" s="49"/>
      <c r="BS72" s="49"/>
      <c r="BT72" s="49"/>
      <c r="BU72" s="49"/>
      <c r="BV72" s="49"/>
      <c r="BW72" s="49"/>
      <c r="BX72" s="49"/>
      <c r="BY72" s="49"/>
      <c r="BZ72" s="5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8"/>
      <c r="BM73" s="49"/>
      <c r="BN73" s="49"/>
      <c r="BO73" s="49"/>
      <c r="BP73" s="49"/>
      <c r="BQ73" s="49"/>
      <c r="BR73" s="49"/>
      <c r="BS73" s="49"/>
      <c r="BT73" s="49"/>
      <c r="BU73" s="49"/>
      <c r="BV73" s="49"/>
      <c r="BW73" s="49"/>
      <c r="BX73" s="49"/>
      <c r="BY73" s="49"/>
      <c r="BZ73" s="5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8"/>
      <c r="BM74" s="49"/>
      <c r="BN74" s="49"/>
      <c r="BO74" s="49"/>
      <c r="BP74" s="49"/>
      <c r="BQ74" s="49"/>
      <c r="BR74" s="49"/>
      <c r="BS74" s="49"/>
      <c r="BT74" s="49"/>
      <c r="BU74" s="49"/>
      <c r="BV74" s="49"/>
      <c r="BW74" s="49"/>
      <c r="BX74" s="49"/>
      <c r="BY74" s="49"/>
      <c r="BZ74" s="5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8"/>
      <c r="BM75" s="49"/>
      <c r="BN75" s="49"/>
      <c r="BO75" s="49"/>
      <c r="BP75" s="49"/>
      <c r="BQ75" s="49"/>
      <c r="BR75" s="49"/>
      <c r="BS75" s="49"/>
      <c r="BT75" s="49"/>
      <c r="BU75" s="49"/>
      <c r="BV75" s="49"/>
      <c r="BW75" s="49"/>
      <c r="BX75" s="49"/>
      <c r="BY75" s="49"/>
      <c r="BZ75" s="5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8"/>
      <c r="BM76" s="49"/>
      <c r="BN76" s="49"/>
      <c r="BO76" s="49"/>
      <c r="BP76" s="49"/>
      <c r="BQ76" s="49"/>
      <c r="BR76" s="49"/>
      <c r="BS76" s="49"/>
      <c r="BT76" s="49"/>
      <c r="BU76" s="49"/>
      <c r="BV76" s="49"/>
      <c r="BW76" s="49"/>
      <c r="BX76" s="49"/>
      <c r="BY76" s="49"/>
      <c r="BZ76" s="5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8"/>
      <c r="BM77" s="49"/>
      <c r="BN77" s="49"/>
      <c r="BO77" s="49"/>
      <c r="BP77" s="49"/>
      <c r="BQ77" s="49"/>
      <c r="BR77" s="49"/>
      <c r="BS77" s="49"/>
      <c r="BT77" s="49"/>
      <c r="BU77" s="49"/>
      <c r="BV77" s="49"/>
      <c r="BW77" s="49"/>
      <c r="BX77" s="49"/>
      <c r="BY77" s="49"/>
      <c r="BZ77" s="5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8"/>
      <c r="BM78" s="49"/>
      <c r="BN78" s="49"/>
      <c r="BO78" s="49"/>
      <c r="BP78" s="49"/>
      <c r="BQ78" s="49"/>
      <c r="BR78" s="49"/>
      <c r="BS78" s="49"/>
      <c r="BT78" s="49"/>
      <c r="BU78" s="49"/>
      <c r="BV78" s="49"/>
      <c r="BW78" s="49"/>
      <c r="BX78" s="49"/>
      <c r="BY78" s="49"/>
      <c r="BZ78" s="5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8"/>
      <c r="BM79" s="49"/>
      <c r="BN79" s="49"/>
      <c r="BO79" s="49"/>
      <c r="BP79" s="49"/>
      <c r="BQ79" s="49"/>
      <c r="BR79" s="49"/>
      <c r="BS79" s="49"/>
      <c r="BT79" s="49"/>
      <c r="BU79" s="49"/>
      <c r="BV79" s="49"/>
      <c r="BW79" s="49"/>
      <c r="BX79" s="49"/>
      <c r="BY79" s="49"/>
      <c r="BZ79" s="5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8"/>
      <c r="BM80" s="49"/>
      <c r="BN80" s="49"/>
      <c r="BO80" s="49"/>
      <c r="BP80" s="49"/>
      <c r="BQ80" s="49"/>
      <c r="BR80" s="49"/>
      <c r="BS80" s="49"/>
      <c r="BT80" s="49"/>
      <c r="BU80" s="49"/>
      <c r="BV80" s="49"/>
      <c r="BW80" s="49"/>
      <c r="BX80" s="49"/>
      <c r="BY80" s="49"/>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8"/>
      <c r="BM81" s="49"/>
      <c r="BN81" s="49"/>
      <c r="BO81" s="49"/>
      <c r="BP81" s="49"/>
      <c r="BQ81" s="49"/>
      <c r="BR81" s="49"/>
      <c r="BS81" s="49"/>
      <c r="BT81" s="49"/>
      <c r="BU81" s="49"/>
      <c r="BV81" s="49"/>
      <c r="BW81" s="49"/>
      <c r="BX81" s="49"/>
      <c r="BY81" s="49"/>
      <c r="BZ81" s="5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1"/>
      <c r="BM82" s="52"/>
      <c r="BN82" s="52"/>
      <c r="BO82" s="52"/>
      <c r="BP82" s="52"/>
      <c r="BQ82" s="52"/>
      <c r="BR82" s="52"/>
      <c r="BS82" s="52"/>
      <c r="BT82" s="52"/>
      <c r="BU82" s="52"/>
      <c r="BV82" s="52"/>
      <c r="BW82" s="52"/>
      <c r="BX82" s="52"/>
      <c r="BY82" s="52"/>
      <c r="BZ82" s="53"/>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【682.78】</v>
      </c>
      <c r="I86" s="6" t="str">
        <f>データ!CA6</f>
        <v>【100.91】</v>
      </c>
      <c r="J86" s="6" t="str">
        <f>データ!CL6</f>
        <v>【136.86】</v>
      </c>
      <c r="K86" s="6" t="str">
        <f>データ!CW6</f>
        <v>【58.98】</v>
      </c>
      <c r="L86" s="6" t="str">
        <f>データ!DH6</f>
        <v>【95.20】</v>
      </c>
      <c r="M86" s="6" t="s">
        <v>41</v>
      </c>
      <c r="N86" s="6" t="s">
        <v>41</v>
      </c>
      <c r="O86" s="6" t="str">
        <f>データ!EO6</f>
        <v>【0.23】</v>
      </c>
    </row>
  </sheetData>
  <sheetProtection algorithmName="SHA-512" hashValue="8EvF0/6RLPBv5oionwSL/M1FU/gJ95bEXDVKOr+jpL2z93aNKdu7WYU6rxLTAjeOj6lOLPemWYTNzGoiRuZDog==" saltValue="bYdv7/Gx6y6tO+vDDj37d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5" t="s">
        <v>58</v>
      </c>
      <c r="I3" s="76"/>
      <c r="J3" s="76"/>
      <c r="K3" s="76"/>
      <c r="L3" s="76"/>
      <c r="M3" s="76"/>
      <c r="N3" s="76"/>
      <c r="O3" s="76"/>
      <c r="P3" s="76"/>
      <c r="Q3" s="76"/>
      <c r="R3" s="76"/>
      <c r="S3" s="76"/>
      <c r="T3" s="76"/>
      <c r="U3" s="76"/>
      <c r="V3" s="76"/>
      <c r="W3" s="76"/>
      <c r="X3" s="77"/>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63</v>
      </c>
      <c r="B4" s="31"/>
      <c r="C4" s="31"/>
      <c r="D4" s="31"/>
      <c r="E4" s="31"/>
      <c r="F4" s="31"/>
      <c r="G4" s="31"/>
      <c r="H4" s="78"/>
      <c r="I4" s="79"/>
      <c r="J4" s="79"/>
      <c r="K4" s="79"/>
      <c r="L4" s="79"/>
      <c r="M4" s="79"/>
      <c r="N4" s="79"/>
      <c r="O4" s="79"/>
      <c r="P4" s="79"/>
      <c r="Q4" s="79"/>
      <c r="R4" s="79"/>
      <c r="S4" s="79"/>
      <c r="T4" s="79"/>
      <c r="U4" s="79"/>
      <c r="V4" s="79"/>
      <c r="W4" s="79"/>
      <c r="X4" s="80"/>
      <c r="Y4" s="82" t="s">
        <v>26</v>
      </c>
      <c r="Z4" s="82"/>
      <c r="AA4" s="82"/>
      <c r="AB4" s="82"/>
      <c r="AC4" s="82"/>
      <c r="AD4" s="82"/>
      <c r="AE4" s="82"/>
      <c r="AF4" s="82"/>
      <c r="AG4" s="82"/>
      <c r="AH4" s="82"/>
      <c r="AI4" s="82"/>
      <c r="AJ4" s="82" t="s">
        <v>48</v>
      </c>
      <c r="AK4" s="82"/>
      <c r="AL4" s="82"/>
      <c r="AM4" s="82"/>
      <c r="AN4" s="82"/>
      <c r="AO4" s="82"/>
      <c r="AP4" s="82"/>
      <c r="AQ4" s="82"/>
      <c r="AR4" s="82"/>
      <c r="AS4" s="82"/>
      <c r="AT4" s="82"/>
      <c r="AU4" s="82" t="s">
        <v>29</v>
      </c>
      <c r="AV4" s="82"/>
      <c r="AW4" s="82"/>
      <c r="AX4" s="82"/>
      <c r="AY4" s="82"/>
      <c r="AZ4" s="82"/>
      <c r="BA4" s="82"/>
      <c r="BB4" s="82"/>
      <c r="BC4" s="82"/>
      <c r="BD4" s="82"/>
      <c r="BE4" s="82"/>
      <c r="BF4" s="82" t="s">
        <v>65</v>
      </c>
      <c r="BG4" s="82"/>
      <c r="BH4" s="82"/>
      <c r="BI4" s="82"/>
      <c r="BJ4" s="82"/>
      <c r="BK4" s="82"/>
      <c r="BL4" s="82"/>
      <c r="BM4" s="82"/>
      <c r="BN4" s="82"/>
      <c r="BO4" s="82"/>
      <c r="BP4" s="82"/>
      <c r="BQ4" s="82" t="s">
        <v>15</v>
      </c>
      <c r="BR4" s="82"/>
      <c r="BS4" s="82"/>
      <c r="BT4" s="82"/>
      <c r="BU4" s="82"/>
      <c r="BV4" s="82"/>
      <c r="BW4" s="82"/>
      <c r="BX4" s="82"/>
      <c r="BY4" s="82"/>
      <c r="BZ4" s="82"/>
      <c r="CA4" s="82"/>
      <c r="CB4" s="82" t="s">
        <v>64</v>
      </c>
      <c r="CC4" s="82"/>
      <c r="CD4" s="82"/>
      <c r="CE4" s="82"/>
      <c r="CF4" s="82"/>
      <c r="CG4" s="82"/>
      <c r="CH4" s="82"/>
      <c r="CI4" s="82"/>
      <c r="CJ4" s="82"/>
      <c r="CK4" s="82"/>
      <c r="CL4" s="82"/>
      <c r="CM4" s="82" t="s">
        <v>1</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105210</v>
      </c>
      <c r="D6" s="33">
        <f t="shared" si="1"/>
        <v>47</v>
      </c>
      <c r="E6" s="33">
        <f t="shared" si="1"/>
        <v>17</v>
      </c>
      <c r="F6" s="33">
        <f t="shared" si="1"/>
        <v>1</v>
      </c>
      <c r="G6" s="33">
        <f t="shared" si="1"/>
        <v>0</v>
      </c>
      <c r="H6" s="33" t="str">
        <f t="shared" si="1"/>
        <v>群馬県　板倉町</v>
      </c>
      <c r="I6" s="33" t="str">
        <f t="shared" si="1"/>
        <v>法非適用</v>
      </c>
      <c r="J6" s="33" t="str">
        <f t="shared" si="1"/>
        <v>下水道事業</v>
      </c>
      <c r="K6" s="33" t="str">
        <f t="shared" si="1"/>
        <v>公共下水道</v>
      </c>
      <c r="L6" s="33" t="str">
        <f t="shared" si="1"/>
        <v>Cd2</v>
      </c>
      <c r="M6" s="33" t="str">
        <f t="shared" si="1"/>
        <v>非設置</v>
      </c>
      <c r="N6" s="37" t="str">
        <f t="shared" si="1"/>
        <v>-</v>
      </c>
      <c r="O6" s="37" t="str">
        <f t="shared" si="1"/>
        <v>該当数値なし</v>
      </c>
      <c r="P6" s="37">
        <f t="shared" si="1"/>
        <v>16.350000000000001</v>
      </c>
      <c r="Q6" s="37">
        <f t="shared" si="1"/>
        <v>95.64</v>
      </c>
      <c r="R6" s="37">
        <f t="shared" si="1"/>
        <v>3564</v>
      </c>
      <c r="S6" s="37">
        <f t="shared" si="1"/>
        <v>14661</v>
      </c>
      <c r="T6" s="37">
        <f t="shared" si="1"/>
        <v>41.86</v>
      </c>
      <c r="U6" s="37">
        <f t="shared" si="1"/>
        <v>350.24</v>
      </c>
      <c r="V6" s="37">
        <f t="shared" si="1"/>
        <v>2388</v>
      </c>
      <c r="W6" s="37">
        <f t="shared" si="1"/>
        <v>1.47</v>
      </c>
      <c r="X6" s="37">
        <f t="shared" si="1"/>
        <v>1624.49</v>
      </c>
      <c r="Y6" s="41">
        <f t="shared" ref="Y6:AH6" si="2">IF(Y7="",NA(),Y7)</f>
        <v>99.03</v>
      </c>
      <c r="Z6" s="41">
        <f t="shared" si="2"/>
        <v>101.52</v>
      </c>
      <c r="AA6" s="41">
        <f t="shared" si="2"/>
        <v>100.77</v>
      </c>
      <c r="AB6" s="41">
        <f t="shared" si="2"/>
        <v>99.45</v>
      </c>
      <c r="AC6" s="41">
        <f t="shared" si="2"/>
        <v>105.11</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1203.71</v>
      </c>
      <c r="BL6" s="41">
        <f t="shared" si="5"/>
        <v>1162.3599999999999</v>
      </c>
      <c r="BM6" s="41">
        <f t="shared" si="5"/>
        <v>1047.6500000000001</v>
      </c>
      <c r="BN6" s="41">
        <f t="shared" si="5"/>
        <v>1124.26</v>
      </c>
      <c r="BO6" s="41">
        <f t="shared" si="5"/>
        <v>1048.23</v>
      </c>
      <c r="BP6" s="37" t="str">
        <f>IF(BP7="","",IF(BP7="-","【-】","【"&amp;SUBSTITUTE(TEXT(BP7,"#,##0.00"),"-","△")&amp;"】"))</f>
        <v>【682.78】</v>
      </c>
      <c r="BQ6" s="41">
        <f t="shared" ref="BQ6:BZ6" si="6">IF(BQ7="",NA(),BQ7)</f>
        <v>70.48</v>
      </c>
      <c r="BR6" s="41">
        <f t="shared" si="6"/>
        <v>67.89</v>
      </c>
      <c r="BS6" s="41">
        <f t="shared" si="6"/>
        <v>70.12</v>
      </c>
      <c r="BT6" s="41">
        <f t="shared" si="6"/>
        <v>67.930000000000007</v>
      </c>
      <c r="BU6" s="41">
        <f t="shared" si="6"/>
        <v>79.650000000000006</v>
      </c>
      <c r="BV6" s="41">
        <f t="shared" si="6"/>
        <v>69.739999999999995</v>
      </c>
      <c r="BW6" s="41">
        <f t="shared" si="6"/>
        <v>68.209999999999994</v>
      </c>
      <c r="BX6" s="41">
        <f t="shared" si="6"/>
        <v>74.040000000000006</v>
      </c>
      <c r="BY6" s="41">
        <f t="shared" si="6"/>
        <v>80.58</v>
      </c>
      <c r="BZ6" s="41">
        <f t="shared" si="6"/>
        <v>78.92</v>
      </c>
      <c r="CA6" s="37" t="str">
        <f>IF(CA7="","",IF(CA7="-","【-】","【"&amp;SUBSTITUTE(TEXT(CA7,"#,##0.00"),"-","△")&amp;"】"))</f>
        <v>【100.91】</v>
      </c>
      <c r="CB6" s="41">
        <f t="shared" ref="CB6:CK6" si="7">IF(CB7="",NA(),CB7)</f>
        <v>291.26</v>
      </c>
      <c r="CC6" s="41">
        <f t="shared" si="7"/>
        <v>300.79000000000002</v>
      </c>
      <c r="CD6" s="41">
        <f t="shared" si="7"/>
        <v>292.39999999999998</v>
      </c>
      <c r="CE6" s="41">
        <f t="shared" si="7"/>
        <v>301.86</v>
      </c>
      <c r="CF6" s="41">
        <f t="shared" si="7"/>
        <v>261.07</v>
      </c>
      <c r="CG6" s="41">
        <f t="shared" si="7"/>
        <v>248.89</v>
      </c>
      <c r="CH6" s="41">
        <f t="shared" si="7"/>
        <v>250.84</v>
      </c>
      <c r="CI6" s="41">
        <f t="shared" si="7"/>
        <v>235.61</v>
      </c>
      <c r="CJ6" s="41">
        <f t="shared" si="7"/>
        <v>216.21</v>
      </c>
      <c r="CK6" s="41">
        <f t="shared" si="7"/>
        <v>220.31</v>
      </c>
      <c r="CL6" s="37" t="str">
        <f>IF(CL7="","",IF(CL7="-","【-】","【"&amp;SUBSTITUTE(TEXT(CL7,"#,##0.00"),"-","△")&amp;"】"))</f>
        <v>【136.86】</v>
      </c>
      <c r="CM6" s="41">
        <f t="shared" ref="CM6:CV6" si="8">IF(CM7="",NA(),CM7)</f>
        <v>33.15</v>
      </c>
      <c r="CN6" s="41">
        <f t="shared" si="8"/>
        <v>33.74</v>
      </c>
      <c r="CO6" s="41">
        <f t="shared" si="8"/>
        <v>33.450000000000003</v>
      </c>
      <c r="CP6" s="41">
        <f t="shared" si="8"/>
        <v>35.49</v>
      </c>
      <c r="CQ6" s="41">
        <f t="shared" si="8"/>
        <v>36.21</v>
      </c>
      <c r="CR6" s="41">
        <f t="shared" si="8"/>
        <v>49.89</v>
      </c>
      <c r="CS6" s="41">
        <f t="shared" si="8"/>
        <v>49.39</v>
      </c>
      <c r="CT6" s="41">
        <f t="shared" si="8"/>
        <v>49.25</v>
      </c>
      <c r="CU6" s="41">
        <f t="shared" si="8"/>
        <v>50.24</v>
      </c>
      <c r="CV6" s="41">
        <f t="shared" si="8"/>
        <v>49.68</v>
      </c>
      <c r="CW6" s="37" t="str">
        <f>IF(CW7="","",IF(CW7="-","【-】","【"&amp;SUBSTITUTE(TEXT(CW7,"#,##0.00"),"-","△")&amp;"】"))</f>
        <v>【58.98】</v>
      </c>
      <c r="CX6" s="41">
        <f t="shared" ref="CX6:DG6" si="9">IF(CX7="",NA(),CX7)</f>
        <v>100</v>
      </c>
      <c r="CY6" s="41">
        <f t="shared" si="9"/>
        <v>100</v>
      </c>
      <c r="CZ6" s="41">
        <f t="shared" si="9"/>
        <v>100</v>
      </c>
      <c r="DA6" s="41">
        <f t="shared" si="9"/>
        <v>100</v>
      </c>
      <c r="DB6" s="41">
        <f t="shared" si="9"/>
        <v>100</v>
      </c>
      <c r="DC6" s="41">
        <f t="shared" si="9"/>
        <v>84.73</v>
      </c>
      <c r="DD6" s="41">
        <f t="shared" si="9"/>
        <v>83.96</v>
      </c>
      <c r="DE6" s="41">
        <f t="shared" si="9"/>
        <v>84.12</v>
      </c>
      <c r="DF6" s="41">
        <f t="shared" si="9"/>
        <v>84.17</v>
      </c>
      <c r="DG6" s="41">
        <f t="shared" si="9"/>
        <v>83.35</v>
      </c>
      <c r="DH6" s="37" t="str">
        <f>IF(DH7="","",IF(DH7="-","【-】","【"&amp;SUBSTITUTE(TEXT(DH7,"#,##0.00"),"-","△")&amp;"】"))</f>
        <v>【95.20】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0.03</v>
      </c>
      <c r="EK6" s="41">
        <f t="shared" si="12"/>
        <v>0.15</v>
      </c>
      <c r="EL6" s="41">
        <f t="shared" si="12"/>
        <v>0.1</v>
      </c>
      <c r="EM6" s="41">
        <f t="shared" si="12"/>
        <v>0.13</v>
      </c>
      <c r="EN6" s="41">
        <f t="shared" si="12"/>
        <v>0.12</v>
      </c>
      <c r="EO6" s="37" t="str">
        <f>IF(EO7="","",IF(EO7="-","【-】","【"&amp;SUBSTITUTE(TEXT(EO7,"#,##0.00"),"-","△")&amp;"】"))</f>
        <v>【0.23】</v>
      </c>
    </row>
    <row r="7" spans="1:145" s="27" customFormat="1" x14ac:dyDescent="0.15">
      <c r="A7" s="28"/>
      <c r="B7" s="34">
        <v>2018</v>
      </c>
      <c r="C7" s="34">
        <v>105210</v>
      </c>
      <c r="D7" s="34">
        <v>47</v>
      </c>
      <c r="E7" s="34">
        <v>17</v>
      </c>
      <c r="F7" s="34">
        <v>1</v>
      </c>
      <c r="G7" s="34">
        <v>0</v>
      </c>
      <c r="H7" s="34" t="s">
        <v>96</v>
      </c>
      <c r="I7" s="34" t="s">
        <v>97</v>
      </c>
      <c r="J7" s="34" t="s">
        <v>98</v>
      </c>
      <c r="K7" s="34" t="s">
        <v>99</v>
      </c>
      <c r="L7" s="34" t="s">
        <v>100</v>
      </c>
      <c r="M7" s="34" t="s">
        <v>101</v>
      </c>
      <c r="N7" s="38" t="s">
        <v>41</v>
      </c>
      <c r="O7" s="38" t="s">
        <v>102</v>
      </c>
      <c r="P7" s="38">
        <v>16.350000000000001</v>
      </c>
      <c r="Q7" s="38">
        <v>95.64</v>
      </c>
      <c r="R7" s="38">
        <v>3564</v>
      </c>
      <c r="S7" s="38">
        <v>14661</v>
      </c>
      <c r="T7" s="38">
        <v>41.86</v>
      </c>
      <c r="U7" s="38">
        <v>350.24</v>
      </c>
      <c r="V7" s="38">
        <v>2388</v>
      </c>
      <c r="W7" s="38">
        <v>1.47</v>
      </c>
      <c r="X7" s="38">
        <v>1624.49</v>
      </c>
      <c r="Y7" s="38">
        <v>99.03</v>
      </c>
      <c r="Z7" s="38">
        <v>101.52</v>
      </c>
      <c r="AA7" s="38">
        <v>100.77</v>
      </c>
      <c r="AB7" s="38">
        <v>99.45</v>
      </c>
      <c r="AC7" s="38">
        <v>105.11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1203.71</v>
      </c>
      <c r="BL7" s="38">
        <v>1162.3599999999999</v>
      </c>
      <c r="BM7" s="38">
        <v>1047.6500000000001</v>
      </c>
      <c r="BN7" s="38">
        <v>1124.26</v>
      </c>
      <c r="BO7" s="38">
        <v>1048.23</v>
      </c>
      <c r="BP7" s="38">
        <v>682.78</v>
      </c>
      <c r="BQ7" s="38">
        <v>70.48</v>
      </c>
      <c r="BR7" s="38">
        <v>67.89</v>
      </c>
      <c r="BS7" s="38">
        <v>70.12</v>
      </c>
      <c r="BT7" s="38">
        <v>67.930000000000007</v>
      </c>
      <c r="BU7" s="38">
        <v>79.650000000000006</v>
      </c>
      <c r="BV7" s="38">
        <v>69.739999999999995</v>
      </c>
      <c r="BW7" s="38">
        <v>68.209999999999994</v>
      </c>
      <c r="BX7" s="38">
        <v>74.040000000000006</v>
      </c>
      <c r="BY7" s="38">
        <v>80.58</v>
      </c>
      <c r="BZ7" s="38">
        <v>78.92</v>
      </c>
      <c r="CA7" s="38">
        <v>100.91</v>
      </c>
      <c r="CB7" s="38">
        <v>291.26</v>
      </c>
      <c r="CC7" s="38">
        <v>300.79000000000002</v>
      </c>
      <c r="CD7" s="38">
        <v>292.39999999999998</v>
      </c>
      <c r="CE7" s="38">
        <v>301.86</v>
      </c>
      <c r="CF7" s="38">
        <v>261.07</v>
      </c>
      <c r="CG7" s="38">
        <v>248.89</v>
      </c>
      <c r="CH7" s="38">
        <v>250.84</v>
      </c>
      <c r="CI7" s="38">
        <v>235.61</v>
      </c>
      <c r="CJ7" s="38">
        <v>216.21</v>
      </c>
      <c r="CK7" s="38">
        <v>220.31</v>
      </c>
      <c r="CL7" s="38">
        <v>136.86000000000001</v>
      </c>
      <c r="CM7" s="38">
        <v>33.15</v>
      </c>
      <c r="CN7" s="38">
        <v>33.74</v>
      </c>
      <c r="CO7" s="38">
        <v>33.450000000000003</v>
      </c>
      <c r="CP7" s="38">
        <v>35.49</v>
      </c>
      <c r="CQ7" s="38">
        <v>36.21</v>
      </c>
      <c r="CR7" s="38">
        <v>49.89</v>
      </c>
      <c r="CS7" s="38">
        <v>49.39</v>
      </c>
      <c r="CT7" s="38">
        <v>49.25</v>
      </c>
      <c r="CU7" s="38">
        <v>50.24</v>
      </c>
      <c r="CV7" s="38">
        <v>49.68</v>
      </c>
      <c r="CW7" s="38">
        <v>58.98</v>
      </c>
      <c r="CX7" s="38">
        <v>100</v>
      </c>
      <c r="CY7" s="38">
        <v>100</v>
      </c>
      <c r="CZ7" s="38">
        <v>100</v>
      </c>
      <c r="DA7" s="38">
        <v>100</v>
      </c>
      <c r="DB7" s="38">
        <v>100</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岡田 駿０１</cp:lastModifiedBy>
  <cp:lastPrinted>2020-01-31T04:53:28Z</cp:lastPrinted>
  <dcterms:created xsi:type="dcterms:W3CDTF">2019-12-05T05:02:37Z</dcterms:created>
  <dcterms:modified xsi:type="dcterms:W3CDTF">2020-01-31T04:53:29Z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2020-01-21T23:45:38Z</vt:filetime>
  </property>
</Properties>
</file>