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35 邑楽町\"/>
    </mc:Choice>
  </mc:AlternateContent>
  <workbookProtection workbookAlgorithmName="SHA-512" workbookHashValue="b8zPuKHutMH0Xo93c0X31Q6mTb4jegaaxzdTBH4cGbN9bdDVV9qCzp5qW95k060QOt3ApGorqiCUiK1UzwcTmw==" workbookSaltValue="vIt+TcN4vemaINpEy88YEA==" workbookSpinCount="100000" lockStructure="1"/>
  <bookViews>
    <workbookView xWindow="1230" yWindow="0" windowWidth="19260" windowHeight="811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<sst xmlns="http://schemas.openxmlformats.org/spreadsheetml/2006/main" count="233" uniqueCount="114">
  <si>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</si>
  <si>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</si>
  <si>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</si>
  <si>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</si>
  <si>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</si>
  <si>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</si>
  <si>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</si>
  <si>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</si>
  <si>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</si>
  <si>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</si>
  <si>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</si>
  <si>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</si>
  <si>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</si>
  <si>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</si>
  <si>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</si>
  <si>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</si>
  <si>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</si>
  <si>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</si>
  <si>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</si>
  <si>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</si>
  <si>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</si>
  <si>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</si>
  <si>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</si>
  <si>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</si>
  <si>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</si>
  <si>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</si>
  <si>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</si>
  <si>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</si>
  <si>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</si>
  <si>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</si>
  <si>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</si>
  <si>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</si>
  <si>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</si>
  <si>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</si>
  <si>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</si>
  <si>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</si>
  <si>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</si>
  <si>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</si>
  <si>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</si>
  <si>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</si>
  <si>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</si>
  <si>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</si>
  <si>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</si>
  <si>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</si>
  <si>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</si>
  <si>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</si>
  <si>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</si>
  <si>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</si>
  <si>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</si>
  <si>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</si>
  <si>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</si>
  <si>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</si>
  <si>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</si>
  <si>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</si>
  <si>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</si>
  <si>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</si>
  <si>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</si>
  <si>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</si>
  <si>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</si>
  <si>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</si>
  <si>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</si>
  <si>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</si>
  <si>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</si>
  <si>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</si>
  <si>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</si>
  <si>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</si>
  <si>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</si>
  <si>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</si>
  <si>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</si>
  <si>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</si>
  <si>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</si>
  <si>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</si>
  <si>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</si>
  <si>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</si>
  <si>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</si>
  <si>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</si>
  <si>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</si>
  <si>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</si>
  <si>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</si>
  <si>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</si>
  <si>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</si>
  <si>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</si>
  <si>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</si>
  <si>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</si>
  <si>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</si>
  <si>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</si>
  <si>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</si>
  <si>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</si>
  <si>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</si>
  <si>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</si>
  <si>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</si>
  <si>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</si>
  <si>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</si>
  <si>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</si>
  <si>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</si>
  <si>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</si>
  <si>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</si>
  <si>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</si>
  <si>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邑楽町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</si>
  <si>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</si>
  <si>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</si>
  <si>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</si>
  <si>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</si>
  <si>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</si>
  <si>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</si>
  <si>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</si>
  <si>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</si>
  <si>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</si>
  <si>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</si>
  <si>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</si>
  <si>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</si>
  <si>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5年度に着手し、平成12年度に供用開始しました。事業開始からの年数が浅いため、管渠の老朽名に伴う更新等は実施していません。今後、計画的なTVカメラ調査等を実施し、管渠の更新・改築等へ向けた対策を考えていく必要があります。</t>
    <rPh sb="0" eb="2">
      <t>ヘイセイ</t>
    </rPh>
    <rPh sb="3" eb="5">
      <t>ネンド</t>
    </rPh>
    <rPh sb="6" eb="8">
      <t>チャクシュ</t>
    </rPh>
    <rPh sb="10" eb="12">
      <t>ヘイセイ</t>
    </rPh>
    <rPh sb="14" eb="16">
      <t>ネンド</t>
    </rPh>
    <rPh sb="17" eb="19">
      <t>キョウヨウ</t>
    </rPh>
    <rPh sb="19" eb="21">
      <t>カイシ</t>
    </rPh>
    <rPh sb="26" eb="28">
      <t>ジギョウ</t>
    </rPh>
    <rPh sb="28" eb="30">
      <t>カイシ</t>
    </rPh>
    <rPh sb="33" eb="35">
      <t>ネンスウ</t>
    </rPh>
    <rPh sb="36" eb="37">
      <t>アサ</t>
    </rPh>
    <rPh sb="41" eb="43">
      <t>カンキョ</t>
    </rPh>
    <rPh sb="44" eb="46">
      <t>ロウキュウ</t>
    </rPh>
    <rPh sb="46" eb="47">
      <t>ナ</t>
    </rPh>
    <rPh sb="48" eb="49">
      <t>トモナ</t>
    </rPh>
    <rPh sb="50" eb="52">
      <t>コウシン</t>
    </rPh>
    <rPh sb="52" eb="53">
      <t>トウ</t>
    </rPh>
    <rPh sb="54" eb="56">
      <t>ジッシ</t>
    </rPh>
    <rPh sb="63" eb="65">
      <t>コンゴ</t>
    </rPh>
    <rPh sb="66" eb="69">
      <t>ケイカクテキ</t>
    </rPh>
    <rPh sb="75" eb="77">
      <t>チョウサ</t>
    </rPh>
    <rPh sb="77" eb="78">
      <t>トウ</t>
    </rPh>
    <rPh sb="79" eb="81">
      <t>ジッシ</t>
    </rPh>
    <rPh sb="83" eb="85">
      <t>カンキョ</t>
    </rPh>
    <rPh sb="86" eb="88">
      <t>コウシン</t>
    </rPh>
    <rPh sb="89" eb="91">
      <t>カイチク</t>
    </rPh>
    <rPh sb="91" eb="92">
      <t>トウ</t>
    </rPh>
    <rPh sb="93" eb="94">
      <t>ム</t>
    </rPh>
    <rPh sb="96" eb="98">
      <t>タイサク</t>
    </rPh>
    <rPh sb="99" eb="100">
      <t>カンガ</t>
    </rPh>
    <rPh sb="104" eb="106">
      <t>ヒツヨウ</t>
    </rPh>
    <phoneticPr fontId="4"/>
  </si>
  <si>
    <t>①接続件数、料金収入の増加により収益的収支比率が100％以上であるが、今後、工事費の増が見込まれるため、さらなる経営改善の向上を見込む必要がある。
④当町の料金水準は高めであり、企業債残高は平均と比べ低い値で推移している。H29から今後、減少傾向と見込まれる。
⑤使用料による回収で賄えている状況であるが今後も接続率を上げるなどさらなる改善点の取組をしていく。
⑥減少傾向がみられるため、効率的な汚水処理がされているとみられる。しかし類似団体と比べ減少率が鈍化しているため、接続率の向上により有収水量の増加を目標としたい。
⑧類似団体よりも低い値ではあるが上昇傾向である。管渠に対しての費用対効果を上げるためにも水洗化率向上の取組が必要である。</t>
    <rPh sb="1" eb="3">
      <t>セツゾク</t>
    </rPh>
    <rPh sb="3" eb="5">
      <t>ケンスウ</t>
    </rPh>
    <rPh sb="6" eb="8">
      <t>リョウキン</t>
    </rPh>
    <rPh sb="8" eb="10">
      <t>シュウニュウ</t>
    </rPh>
    <rPh sb="11" eb="13">
      <t>ゾウカ</t>
    </rPh>
    <rPh sb="16" eb="19">
      <t>シュウエキテキ</t>
    </rPh>
    <rPh sb="19" eb="21">
      <t>シュウシ</t>
    </rPh>
    <rPh sb="21" eb="23">
      <t>ヒリツ</t>
    </rPh>
    <rPh sb="28" eb="30">
      <t>イジョウ</t>
    </rPh>
    <rPh sb="35" eb="37">
      <t>コンゴ</t>
    </rPh>
    <rPh sb="38" eb="41">
      <t>コウジヒ</t>
    </rPh>
    <rPh sb="42" eb="43">
      <t>ゾウ</t>
    </rPh>
    <rPh sb="44" eb="46">
      <t>ミコ</t>
    </rPh>
    <rPh sb="56" eb="58">
      <t>ケイエイ</t>
    </rPh>
    <rPh sb="58" eb="60">
      <t>カイゼン</t>
    </rPh>
    <rPh sb="61" eb="63">
      <t>コウジョウ</t>
    </rPh>
    <rPh sb="64" eb="66">
      <t>ミコ</t>
    </rPh>
    <rPh sb="67" eb="69">
      <t>ヒツヨウ</t>
    </rPh>
    <rPh sb="75" eb="76">
      <t>トウ</t>
    </rPh>
    <rPh sb="76" eb="77">
      <t>マチ</t>
    </rPh>
    <rPh sb="78" eb="80">
      <t>リョウキン</t>
    </rPh>
    <rPh sb="80" eb="82">
      <t>スイジュン</t>
    </rPh>
    <rPh sb="83" eb="84">
      <t>タカ</t>
    </rPh>
    <rPh sb="89" eb="91">
      <t>キギョウ</t>
    </rPh>
    <rPh sb="91" eb="92">
      <t>サイ</t>
    </rPh>
    <rPh sb="92" eb="94">
      <t>ザンダカ</t>
    </rPh>
    <rPh sb="95" eb="97">
      <t>ヘイキン</t>
    </rPh>
    <rPh sb="98" eb="99">
      <t>クラ</t>
    </rPh>
    <rPh sb="100" eb="101">
      <t>ヒク</t>
    </rPh>
    <rPh sb="102" eb="103">
      <t>アタイ</t>
    </rPh>
    <rPh sb="104" eb="106">
      <t>スイイ</t>
    </rPh>
    <rPh sb="116" eb="118">
      <t>コンゴ</t>
    </rPh>
    <rPh sb="119" eb="121">
      <t>ゲンショウ</t>
    </rPh>
    <rPh sb="121" eb="123">
      <t>ケイコウ</t>
    </rPh>
    <rPh sb="124" eb="126">
      <t>ミコ</t>
    </rPh>
    <rPh sb="132" eb="135">
      <t>シヨウリョウ</t>
    </rPh>
    <rPh sb="138" eb="140">
      <t>カイシュウ</t>
    </rPh>
    <rPh sb="141" eb="142">
      <t>マカナ</t>
    </rPh>
    <rPh sb="146" eb="148">
      <t>ジョウキョウ</t>
    </rPh>
    <rPh sb="152" eb="154">
      <t>コンゴ</t>
    </rPh>
    <rPh sb="155" eb="157">
      <t>セツゾク</t>
    </rPh>
    <rPh sb="157" eb="158">
      <t>リツ</t>
    </rPh>
    <rPh sb="159" eb="160">
      <t>ア</t>
    </rPh>
    <rPh sb="168" eb="171">
      <t>カイゼンテン</t>
    </rPh>
    <rPh sb="172" eb="173">
      <t>ト</t>
    </rPh>
    <rPh sb="173" eb="174">
      <t>ク</t>
    </rPh>
    <rPh sb="182" eb="184">
      <t>ゲンショウ</t>
    </rPh>
    <rPh sb="184" eb="186">
      <t>ケイコウ</t>
    </rPh>
    <rPh sb="194" eb="197">
      <t>コウリツテキ</t>
    </rPh>
    <rPh sb="198" eb="200">
      <t>オスイ</t>
    </rPh>
    <rPh sb="200" eb="202">
      <t>ショリ</t>
    </rPh>
    <rPh sb="217" eb="219">
      <t>ルイジ</t>
    </rPh>
    <rPh sb="219" eb="221">
      <t>ダンタイ</t>
    </rPh>
    <rPh sb="222" eb="223">
      <t>クラ</t>
    </rPh>
    <rPh sb="224" eb="227">
      <t>ゲンショウリツ</t>
    </rPh>
    <rPh sb="228" eb="230">
      <t>ドンカ</t>
    </rPh>
    <rPh sb="237" eb="239">
      <t>セツゾク</t>
    </rPh>
    <rPh sb="239" eb="240">
      <t>リツ</t>
    </rPh>
    <rPh sb="241" eb="243">
      <t>コウジョウ</t>
    </rPh>
    <rPh sb="246" eb="248">
      <t>ユウシュウ</t>
    </rPh>
    <rPh sb="248" eb="250">
      <t>スイリョウ</t>
    </rPh>
    <rPh sb="251" eb="253">
      <t>ゾウカ</t>
    </rPh>
    <rPh sb="254" eb="256">
      <t>モクヒョウ</t>
    </rPh>
    <rPh sb="263" eb="265">
      <t>ルイジ</t>
    </rPh>
    <rPh sb="265" eb="267">
      <t>ダンタイ</t>
    </rPh>
    <rPh sb="270" eb="271">
      <t>ヒク</t>
    </rPh>
    <rPh sb="272" eb="273">
      <t>アタイ</t>
    </rPh>
    <rPh sb="278" eb="280">
      <t>ジョウショウ</t>
    </rPh>
    <rPh sb="280" eb="282">
      <t>ケイコウ</t>
    </rPh>
    <rPh sb="286" eb="288">
      <t>カンキョ</t>
    </rPh>
    <rPh sb="289" eb="290">
      <t>タイ</t>
    </rPh>
    <rPh sb="293" eb="298">
      <t>ヒヨウタイコウカ</t>
    </rPh>
    <rPh sb="299" eb="300">
      <t>ア</t>
    </rPh>
    <rPh sb="306" eb="309">
      <t>スイセンカ</t>
    </rPh>
    <rPh sb="309" eb="310">
      <t>リツ</t>
    </rPh>
    <rPh sb="310" eb="312">
      <t>コウジョウ</t>
    </rPh>
    <rPh sb="313" eb="315">
      <t>トリクミ</t>
    </rPh>
    <rPh sb="316" eb="318">
      <t>ヒツヨウ</t>
    </rPh>
    <phoneticPr fontId="4"/>
  </si>
  <si>
    <t>現状の経営分析においては比較的健全であると思われるが、事業の効率については改善すべき点がみられる。これからの施設の老朽化を見据えると、経費回収率を上げ、収支バランスの取れた維持管理対策をとる必要がある。このためには水洗化率、接続率の向上が必要だと思われる。
　今後は接続率、水洗化率向上の対策を行い、収支比率及び経費回収率の向上を図りながら、老朽化対策や維持管理対策の経営バランスをとる必要がある。</t>
    <rPh sb="0" eb="2">
      <t>ゲンジョウ</t>
    </rPh>
    <rPh sb="3" eb="5">
      <t>ケイエイ</t>
    </rPh>
    <rPh sb="5" eb="7">
      <t>ブンセキ</t>
    </rPh>
    <rPh sb="12" eb="15">
      <t>ヒカクテキ</t>
    </rPh>
    <rPh sb="15" eb="17">
      <t>ケンゼン</t>
    </rPh>
    <rPh sb="21" eb="22">
      <t>オモ</t>
    </rPh>
    <rPh sb="27" eb="29">
      <t>ジギョウ</t>
    </rPh>
    <rPh sb="30" eb="32">
      <t>コウリツ</t>
    </rPh>
    <rPh sb="37" eb="39">
      <t>カイゼン</t>
    </rPh>
    <rPh sb="42" eb="43">
      <t>テン</t>
    </rPh>
    <rPh sb="54" eb="56">
      <t>シセツ</t>
    </rPh>
    <rPh sb="57" eb="60">
      <t>ロウキュウカ</t>
    </rPh>
    <rPh sb="61" eb="63">
      <t>ミス</t>
    </rPh>
    <rPh sb="67" eb="69">
      <t>ケイヒ</t>
    </rPh>
    <rPh sb="69" eb="71">
      <t>カイシュウ</t>
    </rPh>
    <rPh sb="71" eb="72">
      <t>リツ</t>
    </rPh>
    <rPh sb="73" eb="74">
      <t>ア</t>
    </rPh>
    <rPh sb="76" eb="78">
      <t>シュウシ</t>
    </rPh>
    <rPh sb="83" eb="84">
      <t>ト</t>
    </rPh>
    <rPh sb="86" eb="88">
      <t>イジ</t>
    </rPh>
    <rPh sb="88" eb="90">
      <t>カンリ</t>
    </rPh>
    <rPh sb="90" eb="92">
      <t>タイサク</t>
    </rPh>
    <rPh sb="95" eb="97">
      <t>ヒツヨウ</t>
    </rPh>
    <rPh sb="107" eb="110">
      <t>スイセンカ</t>
    </rPh>
    <rPh sb="110" eb="111">
      <t>リツ</t>
    </rPh>
    <rPh sb="112" eb="114">
      <t>セツゾク</t>
    </rPh>
    <rPh sb="114" eb="115">
      <t>リツ</t>
    </rPh>
    <rPh sb="116" eb="118">
      <t>コウジョウ</t>
    </rPh>
    <rPh sb="119" eb="121">
      <t>ヒツヨウ</t>
    </rPh>
    <rPh sb="123" eb="124">
      <t>オモ</t>
    </rPh>
    <rPh sb="131" eb="133">
      <t>コンゴ</t>
    </rPh>
    <rPh sb="134" eb="136">
      <t>セツゾク</t>
    </rPh>
    <rPh sb="136" eb="137">
      <t>リツ</t>
    </rPh>
    <rPh sb="138" eb="141">
      <t>スイセンカ</t>
    </rPh>
    <rPh sb="141" eb="142">
      <t>リツ</t>
    </rPh>
    <rPh sb="142" eb="144">
      <t>コウジョウ</t>
    </rPh>
    <rPh sb="145" eb="147">
      <t>タイサク</t>
    </rPh>
    <rPh sb="148" eb="149">
      <t>オコナ</t>
    </rPh>
    <rPh sb="151" eb="153">
      <t>シュウシ</t>
    </rPh>
    <rPh sb="153" eb="155">
      <t>ヒリツ</t>
    </rPh>
    <rPh sb="155" eb="156">
      <t>オヨ</t>
    </rPh>
    <rPh sb="157" eb="159">
      <t>ケイヒ</t>
    </rPh>
    <rPh sb="159" eb="161">
      <t>カイシュウ</t>
    </rPh>
    <rPh sb="161" eb="162">
      <t>リツ</t>
    </rPh>
    <rPh sb="163" eb="165">
      <t>コウジョウ</t>
    </rPh>
    <rPh sb="166" eb="167">
      <t>ハカ</t>
    </rPh>
    <rPh sb="172" eb="175">
      <t>ロウキュウカ</t>
    </rPh>
    <rPh sb="175" eb="177">
      <t>タイサク</t>
    </rPh>
    <rPh sb="178" eb="180">
      <t>イジ</t>
    </rPh>
    <rPh sb="180" eb="182">
      <t>カンリ</t>
    </rPh>
    <rPh sb="182" eb="184">
      <t>タイサク</t>
    </rPh>
    <rPh sb="185" eb="187">
      <t>ケイエイ</t>
    </rPh>
    <rPh sb="194" eb="19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</si>
</sst>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633-46AC-9952-0079C96BBCCB}"/>
            </c:ext>
          </c:extLst>
        </c:ser>
        <c:dLbls>
          <c:showLegendKey val="0"/>
          <c:showVal val="0"/>
          <c:showCatName val="0"/>
          <c:showSerName val="0"/>
          <c:showPercent val="0"/>
          <c:showBubbleSize val="0"/>
        </c:dLbls>
        <c:gapWidth val="150"/>
        <c:axId val="379376016"/>
        <c:axId val="379381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0.11</c:v>
                </c:pt>
                <c:pt idx="2">
                  <c:v>0.15</c:v>
                </c:pt>
                <c:pt idx="3">
                  <c:v>0.16</c:v>
                </c:pt>
                <c:pt idx="4">
                  <c:v>0.13</c:v>
                </c:pt>
              </c:numCache>
            </c:numRef>
          </c:val>
          <c:smooth val="0"/>
          <c:extLst xmlns:c16r2="http://schemas.microsoft.com/office/drawing/2015/06/chart">
            <c:ext xmlns:c16="http://schemas.microsoft.com/office/drawing/2014/chart" uri="{C3380CC4-5D6E-409C-BE32-E72D297353CC}">
              <c16:uniqueId val="{00000001-7633-46AC-9952-0079C96BBCCB}"/>
            </c:ext>
          </c:extLst>
        </c:ser>
        <c:dLbls>
          <c:showLegendKey val="0"/>
          <c:showVal val="0"/>
          <c:showCatName val="0"/>
          <c:showSerName val="0"/>
          <c:showPercent val="0"/>
          <c:showBubbleSize val="0"/>
        </c:dLbls>
        <c:marker val="1"/>
        <c:smooth val="0"/>
        <c:axId val="379376016"/>
        <c:axId val="379381896"/>
      </c:lineChart>
      <c:dateAx>
        <c:axId val="379376016"/>
        <c:scaling>
          <c:orientation val="minMax"/>
        </c:scaling>
        <c:delete val="1"/>
        <c:axPos val="b"/>
        <c:numFmt formatCode="ge" sourceLinked="1"/>
        <c:majorTickMark val="none"/>
        <c:minorTickMark val="none"/>
        <c:tickLblPos val="none"/>
        <c:crossAx val="379381896"/>
        <c:crosses val="autoZero"/>
        <c:auto val="1"/>
        <c:lblOffset val="100"/>
        <c:baseTimeUnit val="years"/>
      </c:dateAx>
      <c:valAx>
        <c:axId val="37938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37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047-4FB3-8F62-10906266EF99}"/>
            </c:ext>
          </c:extLst>
        </c:ser>
        <c:dLbls>
          <c:showLegendKey val="0"/>
          <c:showVal val="0"/>
          <c:showCatName val="0"/>
          <c:showSerName val="0"/>
          <c:showPercent val="0"/>
          <c:showBubbleSize val="0"/>
        </c:dLbls>
        <c:gapWidth val="150"/>
        <c:axId val="276217712"/>
        <c:axId val="276218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54.67</c:v>
                </c:pt>
                <c:pt idx="2">
                  <c:v>53.51</c:v>
                </c:pt>
                <c:pt idx="3">
                  <c:v>53.5</c:v>
                </c:pt>
                <c:pt idx="4">
                  <c:v>52.58</c:v>
                </c:pt>
              </c:numCache>
            </c:numRef>
          </c:val>
          <c:smooth val="0"/>
          <c:extLst xmlns:c16r2="http://schemas.microsoft.com/office/drawing/2015/06/chart">
            <c:ext xmlns:c16="http://schemas.microsoft.com/office/drawing/2014/chart" uri="{C3380CC4-5D6E-409C-BE32-E72D297353CC}">
              <c16:uniqueId val="{00000001-1047-4FB3-8F62-10906266EF99}"/>
            </c:ext>
          </c:extLst>
        </c:ser>
        <c:dLbls>
          <c:showLegendKey val="0"/>
          <c:showVal val="0"/>
          <c:showCatName val="0"/>
          <c:showSerName val="0"/>
          <c:showPercent val="0"/>
          <c:showBubbleSize val="0"/>
        </c:dLbls>
        <c:marker val="1"/>
        <c:smooth val="0"/>
        <c:axId val="276217712"/>
        <c:axId val="276218104"/>
      </c:lineChart>
      <c:dateAx>
        <c:axId val="276217712"/>
        <c:scaling>
          <c:orientation val="minMax"/>
        </c:scaling>
        <c:delete val="1"/>
        <c:axPos val="b"/>
        <c:numFmt formatCode="ge" sourceLinked="1"/>
        <c:majorTickMark val="none"/>
        <c:minorTickMark val="none"/>
        <c:tickLblPos val="none"/>
        <c:crossAx val="276218104"/>
        <c:crosses val="autoZero"/>
        <c:auto val="1"/>
        <c:lblOffset val="100"/>
        <c:baseTimeUnit val="years"/>
      </c:dateAx>
      <c:valAx>
        <c:axId val="27621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21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61.71</c:v>
                </c:pt>
                <c:pt idx="1">
                  <c:v>62.65</c:v>
                </c:pt>
                <c:pt idx="2">
                  <c:v>64.87</c:v>
                </c:pt>
                <c:pt idx="3">
                  <c:v>71.45</c:v>
                </c:pt>
                <c:pt idx="4">
                  <c:v>73.349999999999994</c:v>
                </c:pt>
              </c:numCache>
            </c:numRef>
          </c:val>
          <c:extLst xmlns:c16r2="http://schemas.microsoft.com/office/drawing/2015/06/chart">
            <c:ext xmlns:c16="http://schemas.microsoft.com/office/drawing/2014/chart" uri="{C3380CC4-5D6E-409C-BE32-E72D297353CC}">
              <c16:uniqueId val="{00000000-9F41-4025-8879-AD428F94028D}"/>
            </c:ext>
          </c:extLst>
        </c:ser>
        <c:dLbls>
          <c:showLegendKey val="0"/>
          <c:showVal val="0"/>
          <c:showCatName val="0"/>
          <c:showSerName val="0"/>
          <c:showPercent val="0"/>
          <c:showBubbleSize val="0"/>
        </c:dLbls>
        <c:gapWidth val="150"/>
        <c:axId val="276219280"/>
        <c:axId val="37964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83.8</c:v>
                </c:pt>
                <c:pt idx="2">
                  <c:v>83.91</c:v>
                </c:pt>
                <c:pt idx="3">
                  <c:v>83.51</c:v>
                </c:pt>
                <c:pt idx="4">
                  <c:v>83.02</c:v>
                </c:pt>
              </c:numCache>
            </c:numRef>
          </c:val>
          <c:smooth val="0"/>
          <c:extLst xmlns:c16r2="http://schemas.microsoft.com/office/drawing/2015/06/chart">
            <c:ext xmlns:c16="http://schemas.microsoft.com/office/drawing/2014/chart" uri="{C3380CC4-5D6E-409C-BE32-E72D297353CC}">
              <c16:uniqueId val="{00000001-9F41-4025-8879-AD428F94028D}"/>
            </c:ext>
          </c:extLst>
        </c:ser>
        <c:dLbls>
          <c:showLegendKey val="0"/>
          <c:showVal val="0"/>
          <c:showCatName val="0"/>
          <c:showSerName val="0"/>
          <c:showPercent val="0"/>
          <c:showBubbleSize val="0"/>
        </c:dLbls>
        <c:marker val="1"/>
        <c:smooth val="0"/>
        <c:axId val="276219280"/>
        <c:axId val="379647008"/>
      </c:lineChart>
      <c:dateAx>
        <c:axId val="276219280"/>
        <c:scaling>
          <c:orientation val="minMax"/>
        </c:scaling>
        <c:delete val="1"/>
        <c:axPos val="b"/>
        <c:numFmt formatCode="ge" sourceLinked="1"/>
        <c:majorTickMark val="none"/>
        <c:minorTickMark val="none"/>
        <c:tickLblPos val="none"/>
        <c:crossAx val="379647008"/>
        <c:crosses val="autoZero"/>
        <c:auto val="1"/>
        <c:lblOffset val="100"/>
        <c:baseTimeUnit val="years"/>
      </c:dateAx>
      <c:valAx>
        <c:axId val="37964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21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95.6</c:v>
                </c:pt>
                <c:pt idx="1">
                  <c:v>97.27</c:v>
                </c:pt>
                <c:pt idx="2">
                  <c:v>97.74</c:v>
                </c:pt>
                <c:pt idx="3">
                  <c:v>100.06</c:v>
                </c:pt>
                <c:pt idx="4">
                  <c:v>100.4</c:v>
                </c:pt>
              </c:numCache>
            </c:numRef>
          </c:val>
          <c:extLst xmlns:c16r2="http://schemas.microsoft.com/office/drawing/2015/06/chart">
            <c:ext xmlns:c16="http://schemas.microsoft.com/office/drawing/2014/chart" uri="{C3380CC4-5D6E-409C-BE32-E72D297353CC}">
              <c16:uniqueId val="{00000000-761F-413D-A2C4-A1A6C6ED7131}"/>
            </c:ext>
          </c:extLst>
        </c:ser>
        <c:dLbls>
          <c:showLegendKey val="0"/>
          <c:showVal val="0"/>
          <c:showCatName val="0"/>
          <c:showSerName val="0"/>
          <c:showPercent val="0"/>
          <c:showBubbleSize val="0"/>
        </c:dLbls>
        <c:gapWidth val="150"/>
        <c:axId val="379380328"/>
        <c:axId val="37937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61F-413D-A2C4-A1A6C6ED7131}"/>
            </c:ext>
          </c:extLst>
        </c:ser>
        <c:dLbls>
          <c:showLegendKey val="0"/>
          <c:showVal val="0"/>
          <c:showCatName val="0"/>
          <c:showSerName val="0"/>
          <c:showPercent val="0"/>
          <c:showBubbleSize val="0"/>
        </c:dLbls>
        <c:marker val="1"/>
        <c:smooth val="0"/>
        <c:axId val="379380328"/>
        <c:axId val="379379152"/>
      </c:lineChart>
      <c:dateAx>
        <c:axId val="379380328"/>
        <c:scaling>
          <c:orientation val="minMax"/>
        </c:scaling>
        <c:delete val="1"/>
        <c:axPos val="b"/>
        <c:numFmt formatCode="ge" sourceLinked="1"/>
        <c:majorTickMark val="none"/>
        <c:minorTickMark val="none"/>
        <c:tickLblPos val="none"/>
        <c:crossAx val="379379152"/>
        <c:crosses val="autoZero"/>
        <c:auto val="1"/>
        <c:lblOffset val="100"/>
        <c:baseTimeUnit val="years"/>
      </c:dateAx>
      <c:valAx>
        <c:axId val="37937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38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434-49D5-A9DD-83AF453836B8}"/>
            </c:ext>
          </c:extLst>
        </c:ser>
        <c:dLbls>
          <c:showLegendKey val="0"/>
          <c:showVal val="0"/>
          <c:showCatName val="0"/>
          <c:showSerName val="0"/>
          <c:showPercent val="0"/>
          <c:showBubbleSize val="0"/>
        </c:dLbls>
        <c:gapWidth val="150"/>
        <c:axId val="379374840"/>
        <c:axId val="379378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34-49D5-A9DD-83AF453836B8}"/>
            </c:ext>
          </c:extLst>
        </c:ser>
        <c:dLbls>
          <c:showLegendKey val="0"/>
          <c:showVal val="0"/>
          <c:showCatName val="0"/>
          <c:showSerName val="0"/>
          <c:showPercent val="0"/>
          <c:showBubbleSize val="0"/>
        </c:dLbls>
        <c:marker val="1"/>
        <c:smooth val="0"/>
        <c:axId val="379374840"/>
        <c:axId val="379378760"/>
      </c:lineChart>
      <c:dateAx>
        <c:axId val="379374840"/>
        <c:scaling>
          <c:orientation val="minMax"/>
        </c:scaling>
        <c:delete val="1"/>
        <c:axPos val="b"/>
        <c:numFmt formatCode="ge" sourceLinked="1"/>
        <c:majorTickMark val="none"/>
        <c:minorTickMark val="none"/>
        <c:tickLblPos val="none"/>
        <c:crossAx val="379378760"/>
        <c:crosses val="autoZero"/>
        <c:auto val="1"/>
        <c:lblOffset val="100"/>
        <c:baseTimeUnit val="years"/>
      </c:dateAx>
      <c:valAx>
        <c:axId val="379378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374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2B2-4D13-8E5B-690512849956}"/>
            </c:ext>
          </c:extLst>
        </c:ser>
        <c:dLbls>
          <c:showLegendKey val="0"/>
          <c:showVal val="0"/>
          <c:showCatName val="0"/>
          <c:showSerName val="0"/>
          <c:showPercent val="0"/>
          <c:showBubbleSize val="0"/>
        </c:dLbls>
        <c:gapWidth val="150"/>
        <c:axId val="379381504"/>
        <c:axId val="37937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2B2-4D13-8E5B-690512849956}"/>
            </c:ext>
          </c:extLst>
        </c:ser>
        <c:dLbls>
          <c:showLegendKey val="0"/>
          <c:showVal val="0"/>
          <c:showCatName val="0"/>
          <c:showSerName val="0"/>
          <c:showPercent val="0"/>
          <c:showBubbleSize val="0"/>
        </c:dLbls>
        <c:marker val="1"/>
        <c:smooth val="0"/>
        <c:axId val="379381504"/>
        <c:axId val="379378368"/>
      </c:lineChart>
      <c:dateAx>
        <c:axId val="379381504"/>
        <c:scaling>
          <c:orientation val="minMax"/>
        </c:scaling>
        <c:delete val="1"/>
        <c:axPos val="b"/>
        <c:numFmt formatCode="ge" sourceLinked="1"/>
        <c:majorTickMark val="none"/>
        <c:minorTickMark val="none"/>
        <c:tickLblPos val="none"/>
        <c:crossAx val="379378368"/>
        <c:crosses val="autoZero"/>
        <c:auto val="1"/>
        <c:lblOffset val="100"/>
        <c:baseTimeUnit val="years"/>
      </c:dateAx>
      <c:valAx>
        <c:axId val="37937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38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A1-45C8-ADB3-6DBEC4ED324E}"/>
            </c:ext>
          </c:extLst>
        </c:ser>
        <c:dLbls>
          <c:showLegendKey val="0"/>
          <c:showVal val="0"/>
          <c:showCatName val="0"/>
          <c:showSerName val="0"/>
          <c:showPercent val="0"/>
          <c:showBubbleSize val="0"/>
        </c:dLbls>
        <c:gapWidth val="150"/>
        <c:axId val="276538720"/>
        <c:axId val="27653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A1-45C8-ADB3-6DBEC4ED324E}"/>
            </c:ext>
          </c:extLst>
        </c:ser>
        <c:dLbls>
          <c:showLegendKey val="0"/>
          <c:showVal val="0"/>
          <c:showCatName val="0"/>
          <c:showSerName val="0"/>
          <c:showPercent val="0"/>
          <c:showBubbleSize val="0"/>
        </c:dLbls>
        <c:marker val="1"/>
        <c:smooth val="0"/>
        <c:axId val="276538720"/>
        <c:axId val="276539112"/>
      </c:lineChart>
      <c:dateAx>
        <c:axId val="276538720"/>
        <c:scaling>
          <c:orientation val="minMax"/>
        </c:scaling>
        <c:delete val="1"/>
        <c:axPos val="b"/>
        <c:numFmt formatCode="ge" sourceLinked="1"/>
        <c:majorTickMark val="none"/>
        <c:minorTickMark val="none"/>
        <c:tickLblPos val="none"/>
        <c:crossAx val="276539112"/>
        <c:crosses val="autoZero"/>
        <c:auto val="1"/>
        <c:lblOffset val="100"/>
        <c:baseTimeUnit val="years"/>
      </c:dateAx>
      <c:valAx>
        <c:axId val="27653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53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AD5-4255-8140-DE4EFD829B89}"/>
            </c:ext>
          </c:extLst>
        </c:ser>
        <c:dLbls>
          <c:showLegendKey val="0"/>
          <c:showVal val="0"/>
          <c:showCatName val="0"/>
          <c:showSerName val="0"/>
          <c:showPercent val="0"/>
          <c:showBubbleSize val="0"/>
        </c:dLbls>
        <c:gapWidth val="150"/>
        <c:axId val="276540288"/>
        <c:axId val="450823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D5-4255-8140-DE4EFD829B89}"/>
            </c:ext>
          </c:extLst>
        </c:ser>
        <c:dLbls>
          <c:showLegendKey val="0"/>
          <c:showVal val="0"/>
          <c:showCatName val="0"/>
          <c:showSerName val="0"/>
          <c:showPercent val="0"/>
          <c:showBubbleSize val="0"/>
        </c:dLbls>
        <c:marker val="1"/>
        <c:smooth val="0"/>
        <c:axId val="276540288"/>
        <c:axId val="450823256"/>
      </c:lineChart>
      <c:dateAx>
        <c:axId val="276540288"/>
        <c:scaling>
          <c:orientation val="minMax"/>
        </c:scaling>
        <c:delete val="1"/>
        <c:axPos val="b"/>
        <c:numFmt formatCode="ge" sourceLinked="1"/>
        <c:majorTickMark val="none"/>
        <c:minorTickMark val="none"/>
        <c:tickLblPos val="none"/>
        <c:crossAx val="450823256"/>
        <c:crosses val="autoZero"/>
        <c:auto val="1"/>
        <c:lblOffset val="100"/>
        <c:baseTimeUnit val="years"/>
      </c:dateAx>
      <c:valAx>
        <c:axId val="45082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54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170.16</c:v>
                </c:pt>
                <c:pt idx="1">
                  <c:v>169.17</c:v>
                </c:pt>
                <c:pt idx="2">
                  <c:v>273.05</c:v>
                </c:pt>
                <c:pt idx="3">
                  <c:v>387.32</c:v>
                </c:pt>
                <c:pt idx="4">
                  <c:v>239.46</c:v>
                </c:pt>
              </c:numCache>
            </c:numRef>
          </c:val>
          <c:extLst xmlns:c16r2="http://schemas.microsoft.com/office/drawing/2015/06/chart">
            <c:ext xmlns:c16="http://schemas.microsoft.com/office/drawing/2014/chart" uri="{C3380CC4-5D6E-409C-BE32-E72D297353CC}">
              <c16:uniqueId val="{00000000-B329-443B-BA8B-6AD53B6A2809}"/>
            </c:ext>
          </c:extLst>
        </c:ser>
        <c:dLbls>
          <c:showLegendKey val="0"/>
          <c:showVal val="0"/>
          <c:showCatName val="0"/>
          <c:showSerName val="0"/>
          <c:showPercent val="0"/>
          <c:showBubbleSize val="0"/>
        </c:dLbls>
        <c:gapWidth val="150"/>
        <c:axId val="450824432"/>
        <c:axId val="450824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1118.56</c:v>
                </c:pt>
                <c:pt idx="2">
                  <c:v>1111.31</c:v>
                </c:pt>
                <c:pt idx="3">
                  <c:v>966.33</c:v>
                </c:pt>
                <c:pt idx="4">
                  <c:v>958.81</c:v>
                </c:pt>
              </c:numCache>
            </c:numRef>
          </c:val>
          <c:smooth val="0"/>
          <c:extLst xmlns:c16r2="http://schemas.microsoft.com/office/drawing/2015/06/chart">
            <c:ext xmlns:c16="http://schemas.microsoft.com/office/drawing/2014/chart" uri="{C3380CC4-5D6E-409C-BE32-E72D297353CC}">
              <c16:uniqueId val="{00000001-B329-443B-BA8B-6AD53B6A2809}"/>
            </c:ext>
          </c:extLst>
        </c:ser>
        <c:dLbls>
          <c:showLegendKey val="0"/>
          <c:showVal val="0"/>
          <c:showCatName val="0"/>
          <c:showSerName val="0"/>
          <c:showPercent val="0"/>
          <c:showBubbleSize val="0"/>
        </c:dLbls>
        <c:marker val="1"/>
        <c:smooth val="0"/>
        <c:axId val="450824432"/>
        <c:axId val="450824824"/>
      </c:lineChart>
      <c:dateAx>
        <c:axId val="450824432"/>
        <c:scaling>
          <c:orientation val="minMax"/>
        </c:scaling>
        <c:delete val="1"/>
        <c:axPos val="b"/>
        <c:numFmt formatCode="ge" sourceLinked="1"/>
        <c:majorTickMark val="none"/>
        <c:minorTickMark val="none"/>
        <c:tickLblPos val="none"/>
        <c:crossAx val="450824824"/>
        <c:crosses val="autoZero"/>
        <c:auto val="1"/>
        <c:lblOffset val="100"/>
        <c:baseTimeUnit val="years"/>
      </c:dateAx>
      <c:valAx>
        <c:axId val="45082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82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78.989999999999995</c:v>
                </c:pt>
                <c:pt idx="1">
                  <c:v>82.14</c:v>
                </c:pt>
                <c:pt idx="2">
                  <c:v>92.31</c:v>
                </c:pt>
                <c:pt idx="3">
                  <c:v>100</c:v>
                </c:pt>
                <c:pt idx="4">
                  <c:v>100</c:v>
                </c:pt>
              </c:numCache>
            </c:numRef>
          </c:val>
          <c:extLst xmlns:c16r2="http://schemas.microsoft.com/office/drawing/2015/06/chart">
            <c:ext xmlns:c16="http://schemas.microsoft.com/office/drawing/2014/chart" uri="{C3380CC4-5D6E-409C-BE32-E72D297353CC}">
              <c16:uniqueId val="{00000000-CFF0-4A87-BF9D-ED92DF444EAF}"/>
            </c:ext>
          </c:extLst>
        </c:ser>
        <c:dLbls>
          <c:showLegendKey val="0"/>
          <c:showVal val="0"/>
          <c:showCatName val="0"/>
          <c:showSerName val="0"/>
          <c:showPercent val="0"/>
          <c:showBubbleSize val="0"/>
        </c:dLbls>
        <c:gapWidth val="150"/>
        <c:axId val="276189176"/>
        <c:axId val="27618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72.33</c:v>
                </c:pt>
                <c:pt idx="2">
                  <c:v>75.540000000000006</c:v>
                </c:pt>
                <c:pt idx="3">
                  <c:v>81.739999999999995</c:v>
                </c:pt>
                <c:pt idx="4">
                  <c:v>82.88</c:v>
                </c:pt>
              </c:numCache>
            </c:numRef>
          </c:val>
          <c:smooth val="0"/>
          <c:extLst xmlns:c16r2="http://schemas.microsoft.com/office/drawing/2015/06/chart">
            <c:ext xmlns:c16="http://schemas.microsoft.com/office/drawing/2014/chart" uri="{C3380CC4-5D6E-409C-BE32-E72D297353CC}">
              <c16:uniqueId val="{00000001-CFF0-4A87-BF9D-ED92DF444EAF}"/>
            </c:ext>
          </c:extLst>
        </c:ser>
        <c:dLbls>
          <c:showLegendKey val="0"/>
          <c:showVal val="0"/>
          <c:showCatName val="0"/>
          <c:showSerName val="0"/>
          <c:showPercent val="0"/>
          <c:showBubbleSize val="0"/>
        </c:dLbls>
        <c:marker val="1"/>
        <c:smooth val="0"/>
        <c:axId val="276189176"/>
        <c:axId val="276189568"/>
      </c:lineChart>
      <c:dateAx>
        <c:axId val="276189176"/>
        <c:scaling>
          <c:orientation val="minMax"/>
        </c:scaling>
        <c:delete val="1"/>
        <c:axPos val="b"/>
        <c:numFmt formatCode="ge" sourceLinked="1"/>
        <c:majorTickMark val="none"/>
        <c:minorTickMark val="none"/>
        <c:tickLblPos val="none"/>
        <c:crossAx val="276189568"/>
        <c:crosses val="autoZero"/>
        <c:auto val="1"/>
        <c:lblOffset val="100"/>
        <c:baseTimeUnit val="years"/>
      </c:dateAx>
      <c:valAx>
        <c:axId val="27618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18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257.57</c:v>
                </c:pt>
                <c:pt idx="1">
                  <c:v>245.63</c:v>
                </c:pt>
                <c:pt idx="2">
                  <c:v>221.74</c:v>
                </c:pt>
                <c:pt idx="3">
                  <c:v>200.65</c:v>
                </c:pt>
                <c:pt idx="4">
                  <c:v>200.73</c:v>
                </c:pt>
              </c:numCache>
            </c:numRef>
          </c:val>
          <c:extLst xmlns:c16r2="http://schemas.microsoft.com/office/drawing/2015/06/chart">
            <c:ext xmlns:c16="http://schemas.microsoft.com/office/drawing/2014/chart" uri="{C3380CC4-5D6E-409C-BE32-E72D297353CC}">
              <c16:uniqueId val="{00000000-56AB-4C01-AD9D-A702418F95A3}"/>
            </c:ext>
          </c:extLst>
        </c:ser>
        <c:dLbls>
          <c:showLegendKey val="0"/>
          <c:showVal val="0"/>
          <c:showCatName val="0"/>
          <c:showSerName val="0"/>
          <c:showPercent val="0"/>
          <c:showBubbleSize val="0"/>
        </c:dLbls>
        <c:gapWidth val="150"/>
        <c:axId val="445907640"/>
        <c:axId val="44590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215.28</c:v>
                </c:pt>
                <c:pt idx="2">
                  <c:v>207.96</c:v>
                </c:pt>
                <c:pt idx="3">
                  <c:v>194.31</c:v>
                </c:pt>
                <c:pt idx="4">
                  <c:v>190.99</c:v>
                </c:pt>
              </c:numCache>
            </c:numRef>
          </c:val>
          <c:smooth val="0"/>
          <c:extLst xmlns:c16r2="http://schemas.microsoft.com/office/drawing/2015/06/chart">
            <c:ext xmlns:c16="http://schemas.microsoft.com/office/drawing/2014/chart" uri="{C3380CC4-5D6E-409C-BE32-E72D297353CC}">
              <c16:uniqueId val="{00000001-56AB-4C01-AD9D-A702418F95A3}"/>
            </c:ext>
          </c:extLst>
        </c:ser>
        <c:dLbls>
          <c:showLegendKey val="0"/>
          <c:showVal val="0"/>
          <c:showCatName val="0"/>
          <c:showSerName val="0"/>
          <c:showPercent val="0"/>
          <c:showBubbleSize val="0"/>
        </c:dLbls>
        <c:marker val="1"/>
        <c:smooth val="0"/>
        <c:axId val="445907640"/>
        <c:axId val="445908032"/>
      </c:lineChart>
      <c:dateAx>
        <c:axId val="445907640"/>
        <c:scaling>
          <c:orientation val="minMax"/>
        </c:scaling>
        <c:delete val="1"/>
        <c:axPos val="b"/>
        <c:numFmt formatCode="ge" sourceLinked="1"/>
        <c:majorTickMark val="none"/>
        <c:minorTickMark val="none"/>
        <c:tickLblPos val="none"/>
        <c:crossAx val="445908032"/>
        <c:crosses val="autoZero"/>
        <c:auto val="1"/>
        <c:lblOffset val="100"/>
        <c:baseTimeUnit val="years"/>
      </c:dateAx>
      <c:valAx>
        <c:axId val="44590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90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邑楽町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8">
        <f>データ!S6</f>
        <v>26671</v>
      </c>
      <c r="AM8" s="68"/>
      <c r="AN8" s="68"/>
      <c r="AO8" s="68"/>
      <c r="AP8" s="68"/>
      <c r="AQ8" s="68"/>
      <c r="AR8" s="68"/>
      <c r="AS8" s="68"/>
      <c r="AT8" s="67">
        <f>データ!T6</f>
        <v>31.11</v>
      </c>
      <c r="AU8" s="67"/>
      <c r="AV8" s="67"/>
      <c r="AW8" s="67"/>
      <c r="AX8" s="67"/>
      <c r="AY8" s="67"/>
      <c r="AZ8" s="67"/>
      <c r="BA8" s="67"/>
      <c r="BB8" s="67">
        <f>データ!U6</f>
        <v>857.31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22.61</v>
      </c>
      <c r="Q10" s="67"/>
      <c r="R10" s="67"/>
      <c r="S10" s="67"/>
      <c r="T10" s="67"/>
      <c r="U10" s="67"/>
      <c r="V10" s="67"/>
      <c r="W10" s="67">
        <f>データ!Q6</f>
        <v>83.17</v>
      </c>
      <c r="X10" s="67"/>
      <c r="Y10" s="67"/>
      <c r="Z10" s="67"/>
      <c r="AA10" s="67"/>
      <c r="AB10" s="67"/>
      <c r="AC10" s="67"/>
      <c r="AD10" s="68">
        <f>データ!R6</f>
        <v>3670</v>
      </c>
      <c r="AE10" s="68"/>
      <c r="AF10" s="68"/>
      <c r="AG10" s="68"/>
      <c r="AH10" s="68"/>
      <c r="AI10" s="68"/>
      <c r="AJ10" s="68"/>
      <c r="AK10" s="2"/>
      <c r="AL10" s="68">
        <f>データ!V6</f>
        <v>5997</v>
      </c>
      <c r="AM10" s="68"/>
      <c r="AN10" s="68"/>
      <c r="AO10" s="68"/>
      <c r="AP10" s="68"/>
      <c r="AQ10" s="68"/>
      <c r="AR10" s="68"/>
      <c r="AS10" s="68"/>
      <c r="AT10" s="67">
        <f>データ!W6</f>
        <v>1.62</v>
      </c>
      <c r="AU10" s="67"/>
      <c r="AV10" s="67"/>
      <c r="AW10" s="67"/>
      <c r="AX10" s="67"/>
      <c r="AY10" s="67"/>
      <c r="AZ10" s="67"/>
      <c r="BA10" s="67"/>
      <c r="BB10" s="67">
        <f>データ!X6</f>
        <v>3701.85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43</v>
      </c>
      <c r="O86" s="26" t="str">
        <f>データ!EO6</f>
        <v>【0.23】</v>
      </c>
    </row>
  </sheetData>
  <sheetProtection algorithmName="SHA-512" hashValue="Cp9cfDFuX0d/YBrwsvSvVSUu9ZmR5zP1yuqxsYDgs3iO+y1K+pxSysQyx+V0Oplk50HjXyd+i3sPPtCmLbfFMg==" saltValue="UrrRrf+tzLYHgW0bu8VvZ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105252</v>
      </c>
      <c r="D6" s="33">
        <f t="shared" si="3"/>
        <v>47</v>
      </c>
      <c r="E6" s="33">
        <f t="shared" si="3"/>
        <v>17</v>
      </c>
      <c r="F6" s="33">
        <f t="shared" si="3"/>
        <v>1</v>
      </c>
      <c r="G6" s="33">
        <f t="shared" si="3"/>
        <v>0</v>
      </c>
      <c r="H6" s="33" t="str">
        <f t="shared" si="3"/>
        <v>群馬県　邑楽町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22.61</v>
      </c>
      <c r="Q6" s="34">
        <f t="shared" si="3"/>
        <v>83.17</v>
      </c>
      <c r="R6" s="34">
        <f t="shared" si="3"/>
        <v>3670</v>
      </c>
      <c r="S6" s="34">
        <f t="shared" si="3"/>
        <v>26671</v>
      </c>
      <c r="T6" s="34">
        <f t="shared" si="3"/>
        <v>31.11</v>
      </c>
      <c r="U6" s="34">
        <f t="shared" si="3"/>
        <v>857.31</v>
      </c>
      <c r="V6" s="34">
        <f t="shared" si="3"/>
        <v>5997</v>
      </c>
      <c r="W6" s="34">
        <f t="shared" si="3"/>
        <v>1.62</v>
      </c>
      <c r="X6" s="34">
        <f t="shared" si="3"/>
        <v>3701.85</v>
      </c>
      <c r="Y6" s="35">
        <f>IF(Y7="",NA(),Y7)</f>
        <v>95.6</v>
      </c>
      <c r="Z6" s="35">
        <f t="shared" ref="Z6:AH6" si="4">IF(Z7="",NA(),Z7)</f>
        <v>97.27</v>
      </c>
      <c r="AA6" s="35">
        <f t="shared" si="4"/>
        <v>97.74</v>
      </c>
      <c r="AB6" s="35">
        <f t="shared" si="4"/>
        <v>100.06</v>
      </c>
      <c r="AC6" s="35">
        <f t="shared" si="4"/>
        <v>100.4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170.16</v>
      </c>
      <c r="BG6" s="35">
        <f t="shared" ref="BG6:BO6" si="7">IF(BG7="",NA(),BG7)</f>
        <v>169.17</v>
      </c>
      <c r="BH6" s="35">
        <f t="shared" si="7"/>
        <v>273.05</v>
      </c>
      <c r="BI6" s="35">
        <f t="shared" si="7"/>
        <v>387.32</v>
      </c>
      <c r="BJ6" s="35">
        <f t="shared" si="7"/>
        <v>239.46</v>
      </c>
      <c r="BK6" s="35">
        <f t="shared" si="7"/>
        <v>1315.67</v>
      </c>
      <c r="BL6" s="35">
        <f t="shared" si="7"/>
        <v>1118.56</v>
      </c>
      <c r="BM6" s="35">
        <f t="shared" si="7"/>
        <v>1111.31</v>
      </c>
      <c r="BN6" s="35">
        <f t="shared" si="7"/>
        <v>966.33</v>
      </c>
      <c r="BO6" s="35">
        <f t="shared" si="7"/>
        <v>958.81</v>
      </c>
      <c r="BP6" s="34" t="str">
        <f>IF(BP7="","",IF(BP7="-","【-】","【"&amp;SUBSTITUTE(TEXT(BP7,"#,##0.00"),"-","△")&amp;"】"))</f>
        <v>【682.78】</v>
      </c>
      <c r="BQ6" s="35">
        <f>IF(BQ7="",NA(),BQ7)</f>
        <v>78.989999999999995</v>
      </c>
      <c r="BR6" s="35">
        <f t="shared" ref="BR6:BZ6" si="8">IF(BR7="",NA(),BR7)</f>
        <v>82.14</v>
      </c>
      <c r="BS6" s="35">
        <f t="shared" si="8"/>
        <v>92.31</v>
      </c>
      <c r="BT6" s="35">
        <f t="shared" si="8"/>
        <v>100</v>
      </c>
      <c r="BU6" s="35">
        <f t="shared" si="8"/>
        <v>100</v>
      </c>
      <c r="BV6" s="35">
        <f t="shared" si="8"/>
        <v>60.78</v>
      </c>
      <c r="BW6" s="35">
        <f t="shared" si="8"/>
        <v>72.33</v>
      </c>
      <c r="BX6" s="35">
        <f t="shared" si="8"/>
        <v>75.540000000000006</v>
      </c>
      <c r="BY6" s="35">
        <f t="shared" si="8"/>
        <v>81.739999999999995</v>
      </c>
      <c r="BZ6" s="35">
        <f t="shared" si="8"/>
        <v>82.88</v>
      </c>
      <c r="CA6" s="34" t="str">
        <f>IF(CA7="","",IF(CA7="-","【-】","【"&amp;SUBSTITUTE(TEXT(CA7,"#,##0.00"),"-","△")&amp;"】"))</f>
        <v>【100.91】</v>
      </c>
      <c r="CB6" s="35">
        <f>IF(CB7="",NA(),CB7)</f>
        <v>257.57</v>
      </c>
      <c r="CC6" s="35">
        <f t="shared" ref="CC6:CK6" si="9">IF(CC7="",NA(),CC7)</f>
        <v>245.63</v>
      </c>
      <c r="CD6" s="35">
        <f t="shared" si="9"/>
        <v>221.74</v>
      </c>
      <c r="CE6" s="35">
        <f t="shared" si="9"/>
        <v>200.65</v>
      </c>
      <c r="CF6" s="35">
        <f t="shared" si="9"/>
        <v>200.73</v>
      </c>
      <c r="CG6" s="35">
        <f t="shared" si="9"/>
        <v>276.26</v>
      </c>
      <c r="CH6" s="35">
        <f t="shared" si="9"/>
        <v>215.28</v>
      </c>
      <c r="CI6" s="35">
        <f t="shared" si="9"/>
        <v>207.96</v>
      </c>
      <c r="CJ6" s="35">
        <f t="shared" si="9"/>
        <v>194.31</v>
      </c>
      <c r="CK6" s="35">
        <f t="shared" si="9"/>
        <v>190.99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41.63</v>
      </c>
      <c r="CS6" s="35">
        <f t="shared" si="10"/>
        <v>54.67</v>
      </c>
      <c r="CT6" s="35">
        <f t="shared" si="10"/>
        <v>53.51</v>
      </c>
      <c r="CU6" s="35">
        <f t="shared" si="10"/>
        <v>53.5</v>
      </c>
      <c r="CV6" s="35">
        <f t="shared" si="10"/>
        <v>52.58</v>
      </c>
      <c r="CW6" s="34" t="str">
        <f>IF(CW7="","",IF(CW7="-","【-】","【"&amp;SUBSTITUTE(TEXT(CW7,"#,##0.00"),"-","△")&amp;"】"))</f>
        <v>【58.98】</v>
      </c>
      <c r="CX6" s="35">
        <f>IF(CX7="",NA(),CX7)</f>
        <v>61.71</v>
      </c>
      <c r="CY6" s="35">
        <f t="shared" ref="CY6:DG6" si="11">IF(CY7="",NA(),CY7)</f>
        <v>62.65</v>
      </c>
      <c r="CZ6" s="35">
        <f t="shared" si="11"/>
        <v>64.87</v>
      </c>
      <c r="DA6" s="35">
        <f t="shared" si="11"/>
        <v>71.45</v>
      </c>
      <c r="DB6" s="35">
        <f t="shared" si="11"/>
        <v>73.349999999999994</v>
      </c>
      <c r="DC6" s="35">
        <f t="shared" si="11"/>
        <v>66.33</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105252</v>
      </c>
      <c r="D7" s="37">
        <v>47</v>
      </c>
      <c r="E7" s="37">
        <v>17</v>
      </c>
      <c r="F7" s="37">
        <v>1</v>
      </c>
      <c r="G7" s="37">
        <v>0</v>
      </c>
      <c r="H7" s="37" t="s">
        <v>98</v>
      </c>
      <c r="I7" s="37" t="s">
        <v>99</v>
      </c>
      <c r="J7" s="37" t="s">
        <v>100</v>
      </c>
      <c r="K7" s="37" t="s">
        <v>101</v>
      </c>
      <c r="L7" s="37" t="s">
        <v>102</v>
      </c>
      <c r="M7" s="37" t="s">
        <v>103</v>
      </c>
      <c r="N7" s="38" t="s">
        <v>104</v>
      </c>
      <c r="O7" s="38" t="s">
        <v>105</v>
      </c>
      <c r="P7" s="38">
        <v>22.61</v>
      </c>
      <c r="Q7" s="38">
        <v>83.17</v>
      </c>
      <c r="R7" s="38">
        <v>3670</v>
      </c>
      <c r="S7" s="38">
        <v>26671</v>
      </c>
      <c r="T7" s="38">
        <v>31.11</v>
      </c>
      <c r="U7" s="38">
        <v>857.31</v>
      </c>
      <c r="V7" s="38">
        <v>5997</v>
      </c>
      <c r="W7" s="38">
        <v>1.62</v>
      </c>
      <c r="X7" s="38">
        <v>3701.85</v>
      </c>
      <c r="Y7" s="38">
        <v>95.6</v>
      </c>
      <c r="Z7" s="38">
        <v>97.27</v>
      </c>
      <c r="AA7" s="38">
        <v>97.74</v>
      </c>
      <c r="AB7" s="38">
        <v>100.06</v>
      </c>
      <c r="AC7" s="38">
        <v>100.4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170.16</v>
      </c>
      <c r="BG7" s="38">
        <v>169.17</v>
      </c>
      <c r="BH7" s="38">
        <v>273.05</v>
      </c>
      <c r="BI7" s="38">
        <v>387.32</v>
      </c>
      <c r="BJ7" s="38">
        <v>239.46</v>
      </c>
      <c r="BK7" s="38">
        <v>1315.67</v>
      </c>
      <c r="BL7" s="38">
        <v>1118.56</v>
      </c>
      <c r="BM7" s="38">
        <v>1111.31</v>
      </c>
      <c r="BN7" s="38">
        <v>966.33</v>
      </c>
      <c r="BO7" s="38">
        <v>958.81</v>
      </c>
      <c r="BP7" s="38">
        <v>682.78</v>
      </c>
      <c r="BQ7" s="38">
        <v>78.989999999999995</v>
      </c>
      <c r="BR7" s="38">
        <v>82.14</v>
      </c>
      <c r="BS7" s="38">
        <v>92.31</v>
      </c>
      <c r="BT7" s="38">
        <v>100</v>
      </c>
      <c r="BU7" s="38">
        <v>100</v>
      </c>
      <c r="BV7" s="38">
        <v>60.78</v>
      </c>
      <c r="BW7" s="38">
        <v>72.33</v>
      </c>
      <c r="BX7" s="38">
        <v>75.540000000000006</v>
      </c>
      <c r="BY7" s="38">
        <v>81.739999999999995</v>
      </c>
      <c r="BZ7" s="38">
        <v>82.88</v>
      </c>
      <c r="CA7" s="38">
        <v>100.91</v>
      </c>
      <c r="CB7" s="38">
        <v>257.57</v>
      </c>
      <c r="CC7" s="38">
        <v>245.63</v>
      </c>
      <c r="CD7" s="38">
        <v>221.74</v>
      </c>
      <c r="CE7" s="38">
        <v>200.65</v>
      </c>
      <c r="CF7" s="38">
        <v>200.73</v>
      </c>
      <c r="CG7" s="38">
        <v>276.26</v>
      </c>
      <c r="CH7" s="38">
        <v>215.28</v>
      </c>
      <c r="CI7" s="38">
        <v>207.96</v>
      </c>
      <c r="CJ7" s="38">
        <v>194.31</v>
      </c>
      <c r="CK7" s="38">
        <v>190.99</v>
      </c>
      <c r="CL7" s="38">
        <v>136.86000000000001</v>
      </c>
      <c r="CM7" s="38" t="s">
        <v>104</v>
      </c>
      <c r="CN7" s="38" t="s">
        <v>104</v>
      </c>
      <c r="CO7" s="38" t="s">
        <v>104</v>
      </c>
      <c r="CP7" s="38" t="s">
        <v>104</v>
      </c>
      <c r="CQ7" s="38" t="s">
        <v>104</v>
      </c>
      <c r="CR7" s="38">
        <v>41.63</v>
      </c>
      <c r="CS7" s="38">
        <v>54.67</v>
      </c>
      <c r="CT7" s="38">
        <v>53.51</v>
      </c>
      <c r="CU7" s="38">
        <v>53.5</v>
      </c>
      <c r="CV7" s="38">
        <v>52.58</v>
      </c>
      <c r="CW7" s="38">
        <v>58.98</v>
      </c>
      <c r="CX7" s="38">
        <v>61.71</v>
      </c>
      <c r="CY7" s="38">
        <v>62.65</v>
      </c>
      <c r="CZ7" s="38">
        <v>64.87</v>
      </c>
      <c r="DA7" s="38">
        <v>71.45</v>
      </c>
      <c r="DB7" s="38">
        <v>73.349999999999994</v>
      </c>
      <c r="DC7" s="38">
        <v>66.33</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2020-01-21T04:04:36Z</cp:lastPrinted>
  <dcterms:created xsi:type="dcterms:W3CDTF">2019-12-05T05:02:39Z</dcterms:created>
  <dcterms:modified xsi:type="dcterms:W3CDTF">2020-01-21T04:05:05Z</dcterms:modified>
  <cp:category/>
</cp:coreProperties>
</file>