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4 吉岡町○□■△\"/>
    </mc:Choice>
  </mc:AlternateContent>
  <workbookProtection workbookAlgorithmName="SHA-512" workbookHashValue="pQD9q8BS7Vr1qi6l0WkRjVd+MtM1+U5NJXJ5eqm2oLcC+9J6liuWdIXorRYo1rtsK93l5aTkPGbWzz641EJ3qg==" workbookSaltValue="smQMKhb3OFBnViqVFI9Cv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<sst xmlns="http://schemas.openxmlformats.org/spreadsheetml/2006/main" count="233" uniqueCount="111">
  <si>
    <t>人口密度</t>
    <rPh sb="0" eb="2">
      <t>ジンコウ</t>
    </rPh>
    <rPh sb="2" eb="4">
      <t>ミツド</t>
    </rPh>
    <phoneticPr fontId="1"/>
  </si>
  <si>
    <t>⑦施設利用率(％)</t>
    <rPh sb="1" eb="3">
      <t>シセツ</t>
    </rPh>
    <rPh sb="3" eb="6">
      <t>リヨウリツ</t>
    </rPh>
    <phoneticPr fontId="1"/>
  </si>
  <si>
    <t>　整備が完了しているため、使用料金収入等の経営面の健全性を図る必要が出てくると考えられます。使用料収入においては、平成27年度までは平均値を上回っておりましたが、平成28年度から未納金額が増加したため平均値を下回っております。また、依然として、一般会計からの繰入も行っております。そのため、使用料金の滞納を最小限とし、また、下水道の接続率の向上に努めていく必要があります。
　管渠については、整備から年数が経過しているため、ストックマネジメント計画を策定し、効率的維持管理に努めていく必要があると考えられます。</t>
    <rPh sb="57" eb="59">
      <t>ヘイセイ</t>
    </rPh>
    <rPh sb="61" eb="63">
      <t>ネンド</t>
    </rPh>
    <rPh sb="81" eb="83">
      <t>ヘイセイ</t>
    </rPh>
    <rPh sb="85" eb="87">
      <t>ネンド</t>
    </rPh>
    <rPh sb="225" eb="227">
      <t>サクテイ</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</si>
  <si>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</si>
  <si>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</si>
  <si>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</si>
  <si>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</si>
  <si>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</si>
  <si>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</si>
  <si>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</si>
  <si>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</si>
  <si>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</si>
  <si>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</si>
  <si>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</si>
  <si>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</si>
  <si>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</si>
  <si>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</si>
  <si>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</si>
  <si>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</si>
  <si>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</si>
  <si>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</si>
  <si>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</si>
  <si>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</si>
  <si>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</si>
  <si>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</si>
  <si>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</si>
  <si>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</si>
  <si>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</si>
  <si>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</si>
  <si>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</si>
  <si>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</si>
  <si>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</si>
  <si>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</si>
  <si>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</si>
  <si>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</si>
  <si>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</si>
  <si>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</si>
  <si>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</si>
  <si>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</si>
  <si>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</si>
  <si>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</si>
  <si>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</si>
  <si>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</si>
  <si>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</si>
  <si>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</si>
  <si>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</si>
  <si>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</si>
  <si>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</si>
  <si>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</si>
  <si>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</si>
  <si>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</si>
  <si>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</si>
  <si>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</si>
  <si>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</si>
  <si>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</si>
  <si>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</si>
  <si>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</si>
  <si>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</si>
  <si>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</si>
  <si>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</si>
  <si>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</si>
  <si>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</si>
  <si>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</si>
  <si>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</si>
  <si>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</si>
  <si>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</si>
  <si>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</si>
  <si>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</si>
  <si>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</si>
  <si>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</si>
  <si>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</si>
  <si>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</si>
  <si>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</si>
  <si>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</si>
  <si>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</si>
  <si>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</si>
  <si>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</si>
  <si>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</si>
  <si>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</si>
  <si>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</si>
  <si>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</si>
  <si>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</si>
  <si>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</si>
  <si>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</si>
  <si>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</si>
  <si>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</si>
  <si>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</si>
  <si>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</si>
  <si>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</si>
  <si>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</si>
  <si>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</si>
  <si>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</si>
  <si>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</si>
  <si>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</si>
  <si>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</si>
  <si>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</si>
  <si>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</si>
  <si>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</si>
  <si>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</si>
  <si>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</si>
  <si>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法非適用</t>
  </si>
  <si>
    <t>下水道事業</t>
  </si>
  <si>
    <t>D1</t>
  </si>
  <si>
    <t>非設置</t>
  </si>
  <si>
    <t>該当数値なし</t>
  </si>
  <si>
    <t>Ｎ－４年度</t>
    <rPh sb="3" eb="5">
      <t>ネンド</t>
    </rPh>
    <phoneticPr fontId="1"/>
  </si>
  <si>
    <t>Ｎ－２年度</t>
    <rPh sb="3" eb="5">
      <t>ネンド</t>
    </rPh>
    <phoneticPr fontId="1"/>
  </si>
  <si>
    <t>Ｎ－１年度</t>
    <rPh sb="3" eb="5">
      <t>ネンド</t>
    </rPh>
    <phoneticPr fontId="1"/>
  </si>
  <si>
    <t>Ｎ年度</t>
    <rPh sb="1" eb="3">
      <t>ネンド</t>
    </rPh>
    <phoneticPr fontId="1"/>
  </si>
  <si>
    <t>　特定環境保全公共下水道事業については、下水道料金にて業務に係る経費や施設の整備・維持管理に必要な経費を賄う、独立採算の原則のもと運営しております。
　左図⑤の経費回収率について、特定環境保全公共下水道地区は下水道事業開始当初から整備し、現在では整備を完了しております。当初からの整備ということもあり、浄化槽の老朽化等から年々接続率が向上し、経費回収率が高水準で推移しておりましたが、昨年度と同様に使用料の未納金額及び汚水処理費の微増の影響により、昨年度より伸び率は微増に留まりました。また、今年度も昨年度の大幅に増加した平均値が微減に留まったため、平均値との乖離も大きいままであるという結果となりました。
　なお、依然として一般会計からの繰入を行っているという現状は変わっておりません。
　左図①収益的収支比率の数値の減については、昨年度と同様に、一般会計繰入金の減に起因するものです。平成27、28年度よりは繰入金の額を減とした結果によるものであり、経営状況が非常に悪化したことを意味しているわけではありません。
　また、左図④における企業債残高については、整備が完了していることに伴い、年々債務残高も減少しております。
　今後の対策としては、安定的な使用料収入を得るため、使用料の滞納を最小限に止めるための対策が必要になります。また、債務残高についても、適切な資金運用のもと、債務残高の減少傾向を維持・促進していくことが必要になります。</t>
    <rPh sb="196" eb="198">
      <t>ドウヨウ</t>
    </rPh>
    <rPh sb="206" eb="207">
      <t>ガク</t>
    </rPh>
    <rPh sb="207" eb="208">
      <t>オヨ</t>
    </rPh>
    <rPh sb="215" eb="217">
      <t>ビゾウ</t>
    </rPh>
    <rPh sb="218" eb="220">
      <t>エイキョウ</t>
    </rPh>
    <rPh sb="229" eb="230">
      <t>ノ</t>
    </rPh>
    <rPh sb="231" eb="232">
      <t>リツ</t>
    </rPh>
    <rPh sb="233" eb="235">
      <t>ビゾウ</t>
    </rPh>
    <rPh sb="236" eb="237">
      <t>トド</t>
    </rPh>
    <rPh sb="250" eb="253">
      <t>サクネンド</t>
    </rPh>
    <rPh sb="254" eb="256">
      <t>オオハバ</t>
    </rPh>
    <rPh sb="257" eb="259">
      <t>ゾウカ</t>
    </rPh>
    <rPh sb="265" eb="267">
      <t>ビゲン</t>
    </rPh>
    <rPh sb="268" eb="269">
      <t>トド</t>
    </rPh>
    <rPh sb="367" eb="370">
      <t>サクネンド</t>
    </rPh>
    <rPh sb="371" eb="373">
      <t>ドウヨウ</t>
    </rPh>
    <phoneticPr fontId="1"/>
  </si>
  <si>
    <t>　特定環境保全公共下水道事業については、法非適用企業であり、減価償却を行っておらず、管渠の老朽化率について算定しておりません。しかし、下水道事業開始当初に整備を行ったため、比較的老朽化が進行している地区と考えられます。
　上記のことについて、不明水対策調査及び調査に基づいた管内補修工事を実施しております。不明水対策調査にて、TVカメラ等で管内を調査し、異常・破損等が見つかった箇所については、補修を行っています。
　今後の対策としては、管渠の耐用年数を勘案し、ストックマネジメント計画を策定し、管渠の効率的維持管理に努めていく必要があります。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</si>
</sst>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A9-4830-B15E-CDDBBD8D10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c:ext xmlns:c16="http://schemas.microsoft.com/office/drawing/2014/chart" uri="{C3380CC4-5D6E-409C-BE32-E72D297353CC}">
              <c16:uniqueId val="{00000001-65A9-4830-B15E-CDDBBD8D10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45-4F3E-B125-560C5D3D52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c:ext xmlns:c16="http://schemas.microsoft.com/office/drawing/2014/chart" uri="{C3380CC4-5D6E-409C-BE32-E72D297353CC}">
              <c16:uniqueId val="{00000001-0745-4F3E-B125-560C5D3D52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94.86</c:v>
                </c:pt>
                <c:pt idx="1">
                  <c:v>95.55</c:v>
                </c:pt>
                <c:pt idx="2">
                  <c:v>97.77</c:v>
                </c:pt>
                <c:pt idx="3">
                  <c:v>98.27</c:v>
                </c:pt>
                <c:pt idx="4">
                  <c:v>96.2</c:v>
                </c:pt>
              </c:numCache>
            </c:numRef>
          </c:val>
          <c:extLst>
            <c:ext xmlns:c16="http://schemas.microsoft.com/office/drawing/2014/chart" uri="{C3380CC4-5D6E-409C-BE32-E72D297353CC}">
              <c16:uniqueId val="{00000000-7C05-4B70-A74B-46CD4B9411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c:ext xmlns:c16="http://schemas.microsoft.com/office/drawing/2014/chart" uri="{C3380CC4-5D6E-409C-BE32-E72D297353CC}">
              <c16:uniqueId val="{00000001-7C05-4B70-A74B-46CD4B9411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96.07</c:v>
                </c:pt>
                <c:pt idx="1">
                  <c:v>99.07</c:v>
                </c:pt>
                <c:pt idx="2">
                  <c:v>109.33</c:v>
                </c:pt>
                <c:pt idx="3">
                  <c:v>96.86</c:v>
                </c:pt>
                <c:pt idx="4">
                  <c:v>96.56</c:v>
                </c:pt>
              </c:numCache>
            </c:numRef>
          </c:val>
          <c:extLst>
            <c:ext xmlns:c16="http://schemas.microsoft.com/office/drawing/2014/chart" uri="{C3380CC4-5D6E-409C-BE32-E72D297353CC}">
              <c16:uniqueId val="{00000000-134E-4084-81B0-8745052204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E-4084-81B0-8745052204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BF-4740-8E0B-E76F7C0618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BF-4740-8E0B-E76F7C0618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6-43E2-9465-AF26592F48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6-43E2-9465-AF26592F48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7-49E5-931C-3AF4975860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7-49E5-931C-3AF4975860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4-4882-B3A7-5A5EFFDC91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4-4882-B3A7-5A5EFFDC91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576.22</c:v>
                </c:pt>
                <c:pt idx="1">
                  <c:v>470.69</c:v>
                </c:pt>
                <c:pt idx="2">
                  <c:v>410.15</c:v>
                </c:pt>
                <c:pt idx="3">
                  <c:v>350.81</c:v>
                </c:pt>
                <c:pt idx="4">
                  <c:v>295.64</c:v>
                </c:pt>
              </c:numCache>
            </c:numRef>
          </c:val>
          <c:extLst>
            <c:ext xmlns:c16="http://schemas.microsoft.com/office/drawing/2014/chart" uri="{C3380CC4-5D6E-409C-BE32-E72D297353CC}">
              <c16:uniqueId val="{00000000-E92B-4B6F-8317-FB2927C0D8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c:ext xmlns:c16="http://schemas.microsoft.com/office/drawing/2014/chart" uri="{C3380CC4-5D6E-409C-BE32-E72D297353CC}">
              <c16:uniqueId val="{00000001-E92B-4B6F-8317-FB2927C0D8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76.319999999999993</c:v>
                </c:pt>
                <c:pt idx="1">
                  <c:v>76.7</c:v>
                </c:pt>
                <c:pt idx="2">
                  <c:v>68.2</c:v>
                </c:pt>
                <c:pt idx="3">
                  <c:v>66.05</c:v>
                </c:pt>
                <c:pt idx="4">
                  <c:v>66.14</c:v>
                </c:pt>
              </c:numCache>
            </c:numRef>
          </c:val>
          <c:extLst>
            <c:ext xmlns:c16="http://schemas.microsoft.com/office/drawing/2014/chart" uri="{C3380CC4-5D6E-409C-BE32-E72D297353CC}">
              <c16:uniqueId val="{00000000-DCA7-4534-90C9-4507BFC234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c:ext xmlns:c16="http://schemas.microsoft.com/office/drawing/2014/chart" uri="{C3380CC4-5D6E-409C-BE32-E72D297353CC}">
              <c16:uniqueId val="{00000001-DCA7-4534-90C9-4507BFC234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150.91</c:v>
                </c:pt>
                <c:pt idx="1">
                  <c:v>150.97999999999999</c:v>
                </c:pt>
                <c:pt idx="2">
                  <c:v>150.96</c:v>
                </c:pt>
                <c:pt idx="3">
                  <c:v>150</c:v>
                </c:pt>
                <c:pt idx="4">
                  <c:v>150</c:v>
                </c:pt>
              </c:numCache>
            </c:numRef>
          </c:val>
          <c:extLst>
            <c:ext xmlns:c16="http://schemas.microsoft.com/office/drawing/2014/chart" uri="{C3380CC4-5D6E-409C-BE32-E72D297353CC}">
              <c16:uniqueId val="{00000000-82D3-4D50-ABDB-86749EA86D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c:ext xmlns:c16="http://schemas.microsoft.com/office/drawing/2014/chart" uri="{C3380CC4-5D6E-409C-BE32-E72D297353CC}">
              <c16:uniqueId val="{00000001-82D3-4D50-ABDB-86749EA86D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【1,209.40】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【219.46】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【74.48】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4</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吉岡町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9</v>
      </c>
      <c r="C7" s="43"/>
      <c r="D7" s="43"/>
      <c r="E7" s="43"/>
      <c r="F7" s="43"/>
      <c r="G7" s="43"/>
      <c r="H7" s="43"/>
      <c r="I7" s="43" t="s">
        <v>16</v>
      </c>
      <c r="J7" s="43"/>
      <c r="K7" s="43"/>
      <c r="L7" s="43"/>
      <c r="M7" s="43"/>
      <c r="N7" s="43"/>
      <c r="O7" s="43"/>
      <c r="P7" s="43" t="s">
        <v>8</v>
      </c>
      <c r="Q7" s="43"/>
      <c r="R7" s="43"/>
      <c r="S7" s="43"/>
      <c r="T7" s="43"/>
      <c r="U7" s="43"/>
      <c r="V7" s="43"/>
      <c r="W7" s="43" t="s">
        <v>18</v>
      </c>
      <c r="X7" s="43"/>
      <c r="Y7" s="43"/>
      <c r="Z7" s="43"/>
      <c r="AA7" s="43"/>
      <c r="AB7" s="43"/>
      <c r="AC7" s="43"/>
      <c r="AD7" s="43" t="s">
        <v>7</v>
      </c>
      <c r="AE7" s="43"/>
      <c r="AF7" s="43"/>
      <c r="AG7" s="43"/>
      <c r="AH7" s="43"/>
      <c r="AI7" s="43"/>
      <c r="AJ7" s="43"/>
      <c r="AK7" s="3"/>
      <c r="AL7" s="43" t="s">
        <v>19</v>
      </c>
      <c r="AM7" s="43"/>
      <c r="AN7" s="43"/>
      <c r="AO7" s="43"/>
      <c r="AP7" s="43"/>
      <c r="AQ7" s="43"/>
      <c r="AR7" s="43"/>
      <c r="AS7" s="43"/>
      <c r="AT7" s="43" t="s">
        <v>13</v>
      </c>
      <c r="AU7" s="43"/>
      <c r="AV7" s="43"/>
      <c r="AW7" s="43"/>
      <c r="AX7" s="43"/>
      <c r="AY7" s="43"/>
      <c r="AZ7" s="43"/>
      <c r="BA7" s="43"/>
      <c r="BB7" s="43" t="s">
        <v>20</v>
      </c>
      <c r="BC7" s="43"/>
      <c r="BD7" s="43"/>
      <c r="BE7" s="43"/>
      <c r="BF7" s="43"/>
      <c r="BG7" s="43"/>
      <c r="BH7" s="43"/>
      <c r="BI7" s="43"/>
      <c r="BJ7" s="3"/>
      <c r="BK7" s="3"/>
      <c r="BL7" s="15" t="s">
        <v>21</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D1</v>
      </c>
      <c r="X8" s="44"/>
      <c r="Y8" s="44"/>
      <c r="Z8" s="44"/>
      <c r="AA8" s="44"/>
      <c r="AB8" s="44"/>
      <c r="AC8" s="44"/>
      <c r="AD8" s="45" t="str">
        <f>データ!$M$6</f>
        <v>非設置</v>
      </c>
      <c r="AE8" s="45"/>
      <c r="AF8" s="45"/>
      <c r="AG8" s="45"/>
      <c r="AH8" s="45"/>
      <c r="AI8" s="45"/>
      <c r="AJ8" s="45"/>
      <c r="AK8" s="3"/>
      <c r="AL8" s="46">
        <f>データ!S6</f>
        <v>21447</v>
      </c>
      <c r="AM8" s="46"/>
      <c r="AN8" s="46"/>
      <c r="AO8" s="46"/>
      <c r="AP8" s="46"/>
      <c r="AQ8" s="46"/>
      <c r="AR8" s="46"/>
      <c r="AS8" s="46"/>
      <c r="AT8" s="47">
        <f>データ!T6</f>
        <v>20.46</v>
      </c>
      <c r="AU8" s="47"/>
      <c r="AV8" s="47"/>
      <c r="AW8" s="47"/>
      <c r="AX8" s="47"/>
      <c r="AY8" s="47"/>
      <c r="AZ8" s="47"/>
      <c r="BA8" s="47"/>
      <c r="BB8" s="47">
        <f>データ!U6</f>
        <v>1048.24</v>
      </c>
      <c r="BC8" s="47"/>
      <c r="BD8" s="47"/>
      <c r="BE8" s="47"/>
      <c r="BF8" s="47"/>
      <c r="BG8" s="47"/>
      <c r="BH8" s="47"/>
      <c r="BI8" s="47"/>
      <c r="BJ8" s="3"/>
      <c r="BK8" s="3"/>
      <c r="BL8" s="48" t="s">
        <v>15</v>
      </c>
      <c r="BM8" s="49"/>
      <c r="BN8" s="17" t="s">
        <v>23</v>
      </c>
      <c r="BO8" s="20"/>
      <c r="BP8" s="20"/>
      <c r="BQ8" s="20"/>
      <c r="BR8" s="20"/>
      <c r="BS8" s="20"/>
      <c r="BT8" s="20"/>
      <c r="BU8" s="20"/>
      <c r="BV8" s="20"/>
      <c r="BW8" s="20"/>
      <c r="BX8" s="20"/>
      <c r="BY8" s="24"/>
    </row>
    <row r="9" spans="1:78" ht="18.75" customHeight="1" x14ac:dyDescent="0.15">
      <c r="A9" s="2"/>
      <c r="B9" s="43" t="s">
        <v>25</v>
      </c>
      <c r="C9" s="43"/>
      <c r="D9" s="43"/>
      <c r="E9" s="43"/>
      <c r="F9" s="43"/>
      <c r="G9" s="43"/>
      <c r="H9" s="43"/>
      <c r="I9" s="43" t="s">
        <v>26</v>
      </c>
      <c r="J9" s="43"/>
      <c r="K9" s="43"/>
      <c r="L9" s="43"/>
      <c r="M9" s="43"/>
      <c r="N9" s="43"/>
      <c r="O9" s="43"/>
      <c r="P9" s="43" t="s">
        <v>27</v>
      </c>
      <c r="Q9" s="43"/>
      <c r="R9" s="43"/>
      <c r="S9" s="43"/>
      <c r="T9" s="43"/>
      <c r="U9" s="43"/>
      <c r="V9" s="43"/>
      <c r="W9" s="43" t="s">
        <v>30</v>
      </c>
      <c r="X9" s="43"/>
      <c r="Y9" s="43"/>
      <c r="Z9" s="43"/>
      <c r="AA9" s="43"/>
      <c r="AB9" s="43"/>
      <c r="AC9" s="43"/>
      <c r="AD9" s="43" t="s">
        <v>24</v>
      </c>
      <c r="AE9" s="43"/>
      <c r="AF9" s="43"/>
      <c r="AG9" s="43"/>
      <c r="AH9" s="43"/>
      <c r="AI9" s="43"/>
      <c r="AJ9" s="43"/>
      <c r="AK9" s="3"/>
      <c r="AL9" s="43" t="s">
        <v>34</v>
      </c>
      <c r="AM9" s="43"/>
      <c r="AN9" s="43"/>
      <c r="AO9" s="43"/>
      <c r="AP9" s="43"/>
      <c r="AQ9" s="43"/>
      <c r="AR9" s="43"/>
      <c r="AS9" s="43"/>
      <c r="AT9" s="43" t="s">
        <v>35</v>
      </c>
      <c r="AU9" s="43"/>
      <c r="AV9" s="43"/>
      <c r="AW9" s="43"/>
      <c r="AX9" s="43"/>
      <c r="AY9" s="43"/>
      <c r="AZ9" s="43"/>
      <c r="BA9" s="43"/>
      <c r="BB9" s="43" t="s">
        <v>38</v>
      </c>
      <c r="BC9" s="43"/>
      <c r="BD9" s="43"/>
      <c r="BE9" s="43"/>
      <c r="BF9" s="43"/>
      <c r="BG9" s="43"/>
      <c r="BH9" s="43"/>
      <c r="BI9" s="43"/>
      <c r="BJ9" s="3"/>
      <c r="BK9" s="3"/>
      <c r="BL9" s="50" t="s">
        <v>39</v>
      </c>
      <c r="BM9" s="51"/>
      <c r="BN9" s="18" t="s">
        <v>41</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9.67</v>
      </c>
      <c r="Q10" s="47"/>
      <c r="R10" s="47"/>
      <c r="S10" s="47"/>
      <c r="T10" s="47"/>
      <c r="U10" s="47"/>
      <c r="V10" s="47"/>
      <c r="W10" s="47">
        <f>データ!Q6</f>
        <v>100</v>
      </c>
      <c r="X10" s="47"/>
      <c r="Y10" s="47"/>
      <c r="Z10" s="47"/>
      <c r="AA10" s="47"/>
      <c r="AB10" s="47"/>
      <c r="AC10" s="47"/>
      <c r="AD10" s="46">
        <f>データ!R6</f>
        <v>2260</v>
      </c>
      <c r="AE10" s="46"/>
      <c r="AF10" s="46"/>
      <c r="AG10" s="46"/>
      <c r="AH10" s="46"/>
      <c r="AI10" s="46"/>
      <c r="AJ10" s="46"/>
      <c r="AK10" s="2"/>
      <c r="AL10" s="46">
        <f>データ!V6</f>
        <v>2077</v>
      </c>
      <c r="AM10" s="46"/>
      <c r="AN10" s="46"/>
      <c r="AO10" s="46"/>
      <c r="AP10" s="46"/>
      <c r="AQ10" s="46"/>
      <c r="AR10" s="46"/>
      <c r="AS10" s="46"/>
      <c r="AT10" s="47">
        <f>データ!W6</f>
        <v>0.51</v>
      </c>
      <c r="AU10" s="47"/>
      <c r="AV10" s="47"/>
      <c r="AW10" s="47"/>
      <c r="AX10" s="47"/>
      <c r="AY10" s="47"/>
      <c r="AZ10" s="47"/>
      <c r="BA10" s="47"/>
      <c r="BB10" s="47">
        <f>データ!X6</f>
        <v>4072.55</v>
      </c>
      <c r="BC10" s="47"/>
      <c r="BD10" s="47"/>
      <c r="BE10" s="47"/>
      <c r="BF10" s="47"/>
      <c r="BG10" s="47"/>
      <c r="BH10" s="47"/>
      <c r="BI10" s="47"/>
      <c r="BJ10" s="2"/>
      <c r="BK10" s="2"/>
      <c r="BL10" s="52" t="s">
        <v>42</v>
      </c>
      <c r="BM10" s="53"/>
      <c r="BN10" s="19" t="s">
        <v>33</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32</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45</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109</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47</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5" t="s">
        <v>110</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5"/>
      <c r="BM55" s="76"/>
      <c r="BN55" s="76"/>
      <c r="BO55" s="76"/>
      <c r="BP55" s="76"/>
      <c r="BQ55" s="76"/>
      <c r="BR55" s="76"/>
      <c r="BS55" s="76"/>
      <c r="BT55" s="76"/>
      <c r="BU55" s="76"/>
      <c r="BV55" s="76"/>
      <c r="BW55" s="76"/>
      <c r="BX55" s="76"/>
      <c r="BY55" s="76"/>
      <c r="BZ55" s="7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5"/>
      <c r="BM56" s="76"/>
      <c r="BN56" s="76"/>
      <c r="BO56" s="76"/>
      <c r="BP56" s="76"/>
      <c r="BQ56" s="76"/>
      <c r="BR56" s="76"/>
      <c r="BS56" s="76"/>
      <c r="BT56" s="76"/>
      <c r="BU56" s="76"/>
      <c r="BV56" s="76"/>
      <c r="BW56" s="76"/>
      <c r="BX56" s="76"/>
      <c r="BY56" s="76"/>
      <c r="BZ56" s="7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5"/>
      <c r="BM59" s="76"/>
      <c r="BN59" s="76"/>
      <c r="BO59" s="76"/>
      <c r="BP59" s="76"/>
      <c r="BQ59" s="76"/>
      <c r="BR59" s="76"/>
      <c r="BS59" s="76"/>
      <c r="BT59" s="76"/>
      <c r="BU59" s="76"/>
      <c r="BV59" s="76"/>
      <c r="BW59" s="76"/>
      <c r="BX59" s="76"/>
      <c r="BY59" s="76"/>
      <c r="BZ59" s="77"/>
    </row>
    <row r="60" spans="1:78" ht="13.5" customHeight="1" x14ac:dyDescent="0.15">
      <c r="A60" s="2"/>
      <c r="B60" s="60" t="s">
        <v>12</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5"/>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5" t="s">
        <v>2</v>
      </c>
      <c r="BM66" s="76"/>
      <c r="BN66" s="76"/>
      <c r="BO66" s="76"/>
      <c r="BP66" s="76"/>
      <c r="BQ66" s="76"/>
      <c r="BR66" s="76"/>
      <c r="BS66" s="76"/>
      <c r="BT66" s="76"/>
      <c r="BU66" s="76"/>
      <c r="BV66" s="76"/>
      <c r="BW66" s="76"/>
      <c r="BX66" s="76"/>
      <c r="BY66" s="76"/>
      <c r="BZ66" s="7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5"/>
      <c r="BM67" s="76"/>
      <c r="BN67" s="76"/>
      <c r="BO67" s="76"/>
      <c r="BP67" s="76"/>
      <c r="BQ67" s="76"/>
      <c r="BR67" s="76"/>
      <c r="BS67" s="76"/>
      <c r="BT67" s="76"/>
      <c r="BU67" s="76"/>
      <c r="BV67" s="76"/>
      <c r="BW67" s="76"/>
      <c r="BX67" s="76"/>
      <c r="BY67" s="76"/>
      <c r="BZ67" s="7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5"/>
      <c r="BM68" s="76"/>
      <c r="BN68" s="76"/>
      <c r="BO68" s="76"/>
      <c r="BP68" s="76"/>
      <c r="BQ68" s="76"/>
      <c r="BR68" s="76"/>
      <c r="BS68" s="76"/>
      <c r="BT68" s="76"/>
      <c r="BU68" s="76"/>
      <c r="BV68" s="76"/>
      <c r="BW68" s="76"/>
      <c r="BX68" s="76"/>
      <c r="BY68" s="76"/>
      <c r="BZ68" s="7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5"/>
      <c r="BM69" s="76"/>
      <c r="BN69" s="76"/>
      <c r="BO69" s="76"/>
      <c r="BP69" s="76"/>
      <c r="BQ69" s="76"/>
      <c r="BR69" s="76"/>
      <c r="BS69" s="76"/>
      <c r="BT69" s="76"/>
      <c r="BU69" s="76"/>
      <c r="BV69" s="76"/>
      <c r="BW69" s="76"/>
      <c r="BX69" s="76"/>
      <c r="BY69" s="76"/>
      <c r="BZ69" s="7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5"/>
      <c r="BM70" s="76"/>
      <c r="BN70" s="76"/>
      <c r="BO70" s="76"/>
      <c r="BP70" s="76"/>
      <c r="BQ70" s="76"/>
      <c r="BR70" s="76"/>
      <c r="BS70" s="76"/>
      <c r="BT70" s="76"/>
      <c r="BU70" s="76"/>
      <c r="BV70" s="76"/>
      <c r="BW70" s="76"/>
      <c r="BX70" s="76"/>
      <c r="BY70" s="76"/>
      <c r="BZ70" s="7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5"/>
      <c r="BM71" s="76"/>
      <c r="BN71" s="76"/>
      <c r="BO71" s="76"/>
      <c r="BP71" s="76"/>
      <c r="BQ71" s="76"/>
      <c r="BR71" s="76"/>
      <c r="BS71" s="76"/>
      <c r="BT71" s="76"/>
      <c r="BU71" s="76"/>
      <c r="BV71" s="76"/>
      <c r="BW71" s="76"/>
      <c r="BX71" s="76"/>
      <c r="BY71" s="76"/>
      <c r="BZ71" s="7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5"/>
      <c r="BM72" s="76"/>
      <c r="BN72" s="76"/>
      <c r="BO72" s="76"/>
      <c r="BP72" s="76"/>
      <c r="BQ72" s="76"/>
      <c r="BR72" s="76"/>
      <c r="BS72" s="76"/>
      <c r="BT72" s="76"/>
      <c r="BU72" s="76"/>
      <c r="BV72" s="76"/>
      <c r="BW72" s="76"/>
      <c r="BX72" s="76"/>
      <c r="BY72" s="76"/>
      <c r="BZ72" s="7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5"/>
      <c r="BM73" s="76"/>
      <c r="BN73" s="76"/>
      <c r="BO73" s="76"/>
      <c r="BP73" s="76"/>
      <c r="BQ73" s="76"/>
      <c r="BR73" s="76"/>
      <c r="BS73" s="76"/>
      <c r="BT73" s="76"/>
      <c r="BU73" s="76"/>
      <c r="BV73" s="76"/>
      <c r="BW73" s="76"/>
      <c r="BX73" s="76"/>
      <c r="BY73" s="76"/>
      <c r="BZ73" s="7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5"/>
      <c r="BM74" s="76"/>
      <c r="BN74" s="76"/>
      <c r="BO74" s="76"/>
      <c r="BP74" s="76"/>
      <c r="BQ74" s="76"/>
      <c r="BR74" s="76"/>
      <c r="BS74" s="76"/>
      <c r="BT74" s="76"/>
      <c r="BU74" s="76"/>
      <c r="BV74" s="76"/>
      <c r="BW74" s="76"/>
      <c r="BX74" s="76"/>
      <c r="BY74" s="76"/>
      <c r="BZ74" s="7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5"/>
      <c r="BM75" s="76"/>
      <c r="BN75" s="76"/>
      <c r="BO75" s="76"/>
      <c r="BP75" s="76"/>
      <c r="BQ75" s="76"/>
      <c r="BR75" s="76"/>
      <c r="BS75" s="76"/>
      <c r="BT75" s="76"/>
      <c r="BU75" s="76"/>
      <c r="BV75" s="76"/>
      <c r="BW75" s="76"/>
      <c r="BX75" s="76"/>
      <c r="BY75" s="76"/>
      <c r="BZ75" s="7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5"/>
      <c r="BM76" s="76"/>
      <c r="BN76" s="76"/>
      <c r="BO76" s="76"/>
      <c r="BP76" s="76"/>
      <c r="BQ76" s="76"/>
      <c r="BR76" s="76"/>
      <c r="BS76" s="76"/>
      <c r="BT76" s="76"/>
      <c r="BU76" s="76"/>
      <c r="BV76" s="76"/>
      <c r="BW76" s="76"/>
      <c r="BX76" s="76"/>
      <c r="BY76" s="76"/>
      <c r="BZ76" s="7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5"/>
      <c r="BM77" s="76"/>
      <c r="BN77" s="76"/>
      <c r="BO77" s="76"/>
      <c r="BP77" s="76"/>
      <c r="BQ77" s="76"/>
      <c r="BR77" s="76"/>
      <c r="BS77" s="76"/>
      <c r="BT77" s="76"/>
      <c r="BU77" s="76"/>
      <c r="BV77" s="76"/>
      <c r="BW77" s="76"/>
      <c r="BX77" s="76"/>
      <c r="BY77" s="76"/>
      <c r="BZ77" s="7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5"/>
      <c r="BM78" s="76"/>
      <c r="BN78" s="76"/>
      <c r="BO78" s="76"/>
      <c r="BP78" s="76"/>
      <c r="BQ78" s="76"/>
      <c r="BR78" s="76"/>
      <c r="BS78" s="76"/>
      <c r="BT78" s="76"/>
      <c r="BU78" s="76"/>
      <c r="BV78" s="76"/>
      <c r="BW78" s="76"/>
      <c r="BX78" s="76"/>
      <c r="BY78" s="76"/>
      <c r="BZ78" s="77"/>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5"/>
      <c r="BM79" s="76"/>
      <c r="BN79" s="76"/>
      <c r="BO79" s="76"/>
      <c r="BP79" s="76"/>
      <c r="BQ79" s="76"/>
      <c r="BR79" s="76"/>
      <c r="BS79" s="76"/>
      <c r="BT79" s="76"/>
      <c r="BU79" s="76"/>
      <c r="BV79" s="76"/>
      <c r="BW79" s="76"/>
      <c r="BX79" s="76"/>
      <c r="BY79" s="76"/>
      <c r="BZ79" s="77"/>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5"/>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5"/>
      <c r="BM81" s="76"/>
      <c r="BN81" s="76"/>
      <c r="BO81" s="76"/>
      <c r="BP81" s="76"/>
      <c r="BQ81" s="76"/>
      <c r="BR81" s="76"/>
      <c r="BS81" s="76"/>
      <c r="BT81" s="76"/>
      <c r="BU81" s="76"/>
      <c r="BV81" s="76"/>
      <c r="BW81" s="76"/>
      <c r="BX81" s="76"/>
      <c r="BY81" s="76"/>
      <c r="BZ81" s="7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8"/>
      <c r="BM82" s="79"/>
      <c r="BN82" s="79"/>
      <c r="BO82" s="79"/>
      <c r="BP82" s="79"/>
      <c r="BQ82" s="79"/>
      <c r="BR82" s="79"/>
      <c r="BS82" s="79"/>
      <c r="BT82" s="79"/>
      <c r="BU82" s="79"/>
      <c r="BV82" s="79"/>
      <c r="BW82" s="79"/>
      <c r="BX82" s="79"/>
      <c r="BY82" s="79"/>
      <c r="BZ82" s="80"/>
    </row>
    <row r="83" spans="1:78" x14ac:dyDescent="0.15">
      <c r="C83" s="2" t="s">
        <v>48</v>
      </c>
    </row>
    <row r="84" spans="1:78" x14ac:dyDescent="0.15">
      <c r="C84" s="2"/>
    </row>
    <row r="85" spans="1:78" hidden="1" x14ac:dyDescent="0.15">
      <c r="B85" s="6" t="s">
        <v>49</v>
      </c>
      <c r="C85" s="6"/>
      <c r="D85" s="6"/>
      <c r="E85" s="6" t="s">
        <v>51</v>
      </c>
      <c r="F85" s="6" t="s">
        <v>52</v>
      </c>
      <c r="G85" s="6" t="s">
        <v>53</v>
      </c>
      <c r="H85" s="6" t="s">
        <v>46</v>
      </c>
      <c r="I85" s="6" t="s">
        <v>10</v>
      </c>
      <c r="J85" s="6" t="s">
        <v>54</v>
      </c>
      <c r="K85" s="6" t="s">
        <v>55</v>
      </c>
      <c r="L85" s="6" t="s">
        <v>37</v>
      </c>
      <c r="M85" s="6" t="s">
        <v>40</v>
      </c>
      <c r="N85" s="6" t="s">
        <v>56</v>
      </c>
      <c r="O85" s="6" t="s">
        <v>58</v>
      </c>
    </row>
    <row r="86" spans="1:78" hidden="1" x14ac:dyDescent="0.15">
      <c r="B86" s="6"/>
      <c r="C86" s="6"/>
      <c r="D86" s="6"/>
      <c r="E86" s="6" t="str">
        <f>データ!AI6</f>
        <v/>
      </c>
      <c r="F86" s="6" t="s">
        <v>43</v>
      </c>
      <c r="G86" s="6" t="s">
        <v>43</v>
      </c>
      <c r="H86" s="6" t="str">
        <f>データ!BP6</f>
        <v>【1,209.40】</v>
      </c>
      <c r="I86" s="6" t="str">
        <f>データ!CA6</f>
        <v>【74.48】</v>
      </c>
      <c r="J86" s="6" t="str">
        <f>データ!CL6</f>
        <v>【219.46】</v>
      </c>
      <c r="K86" s="6" t="str">
        <f>データ!CW6</f>
        <v>【42.82】</v>
      </c>
      <c r="L86" s="6" t="str">
        <f>データ!DH6</f>
        <v>【83.36】</v>
      </c>
      <c r="M86" s="6" t="s">
        <v>43</v>
      </c>
      <c r="N86" s="6" t="s">
        <v>43</v>
      </c>
      <c r="O86" s="6" t="str">
        <f>データ!EO6</f>
        <v>【0.12】</v>
      </c>
    </row>
  </sheetData>
  <sheetProtection algorithmName="SHA-512" hashValue="LwC7WSyGgLDCKp3qtHw7B5n4aDzh9OIbrBd7uz4C/h5XbGmohy+icTYJ8774qyZ5GfOmXlLAMcdCALkHdep2rA==" saltValue="6qz2ku9U+Ug31wZ6N/lkZ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59</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61</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22</v>
      </c>
      <c r="B3" s="30" t="s">
        <v>36</v>
      </c>
      <c r="C3" s="30" t="s">
        <v>63</v>
      </c>
      <c r="D3" s="30" t="s">
        <v>64</v>
      </c>
      <c r="E3" s="30" t="s">
        <v>6</v>
      </c>
      <c r="F3" s="30" t="s">
        <v>5</v>
      </c>
      <c r="G3" s="30" t="s">
        <v>29</v>
      </c>
      <c r="H3" s="83" t="s">
        <v>60</v>
      </c>
      <c r="I3" s="84"/>
      <c r="J3" s="84"/>
      <c r="K3" s="84"/>
      <c r="L3" s="84"/>
      <c r="M3" s="84"/>
      <c r="N3" s="84"/>
      <c r="O3" s="84"/>
      <c r="P3" s="84"/>
      <c r="Q3" s="84"/>
      <c r="R3" s="84"/>
      <c r="S3" s="84"/>
      <c r="T3" s="84"/>
      <c r="U3" s="84"/>
      <c r="V3" s="84"/>
      <c r="W3" s="84"/>
      <c r="X3" s="85"/>
      <c r="Y3" s="81" t="s">
        <v>57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65</v>
      </c>
      <c r="B4" s="31"/>
      <c r="C4" s="31"/>
      <c r="D4" s="31"/>
      <c r="E4" s="31"/>
      <c r="F4" s="31"/>
      <c r="G4" s="31"/>
      <c r="H4" s="86"/>
      <c r="I4" s="87"/>
      <c r="J4" s="87"/>
      <c r="K4" s="87"/>
      <c r="L4" s="87"/>
      <c r="M4" s="87"/>
      <c r="N4" s="87"/>
      <c r="O4" s="87"/>
      <c r="P4" s="87"/>
      <c r="Q4" s="87"/>
      <c r="R4" s="87"/>
      <c r="S4" s="87"/>
      <c r="T4" s="87"/>
      <c r="U4" s="87"/>
      <c r="V4" s="87"/>
      <c r="W4" s="87"/>
      <c r="X4" s="88"/>
      <c r="Y4" s="82" t="s">
        <v>28</v>
      </c>
      <c r="Z4" s="82"/>
      <c r="AA4" s="82"/>
      <c r="AB4" s="82"/>
      <c r="AC4" s="82"/>
      <c r="AD4" s="82"/>
      <c r="AE4" s="82"/>
      <c r="AF4" s="82"/>
      <c r="AG4" s="82"/>
      <c r="AH4" s="82"/>
      <c r="AI4" s="82"/>
      <c r="AJ4" s="82" t="s">
        <v>50</v>
      </c>
      <c r="AK4" s="82"/>
      <c r="AL4" s="82"/>
      <c r="AM4" s="82"/>
      <c r="AN4" s="82"/>
      <c r="AO4" s="82"/>
      <c r="AP4" s="82"/>
      <c r="AQ4" s="82"/>
      <c r="AR4" s="82"/>
      <c r="AS4" s="82"/>
      <c r="AT4" s="82"/>
      <c r="AU4" s="82" t="s">
        <v>31</v>
      </c>
      <c r="AV4" s="82"/>
      <c r="AW4" s="82"/>
      <c r="AX4" s="82"/>
      <c r="AY4" s="82"/>
      <c r="AZ4" s="82"/>
      <c r="BA4" s="82"/>
      <c r="BB4" s="82"/>
      <c r="BC4" s="82"/>
      <c r="BD4" s="82"/>
      <c r="BE4" s="82"/>
      <c r="BF4" s="82" t="s">
        <v>67</v>
      </c>
      <c r="BG4" s="82"/>
      <c r="BH4" s="82"/>
      <c r="BI4" s="82"/>
      <c r="BJ4" s="82"/>
      <c r="BK4" s="82"/>
      <c r="BL4" s="82"/>
      <c r="BM4" s="82"/>
      <c r="BN4" s="82"/>
      <c r="BO4" s="82"/>
      <c r="BP4" s="82"/>
      <c r="BQ4" s="82" t="s">
        <v>17</v>
      </c>
      <c r="BR4" s="82"/>
      <c r="BS4" s="82"/>
      <c r="BT4" s="82"/>
      <c r="BU4" s="82"/>
      <c r="BV4" s="82"/>
      <c r="BW4" s="82"/>
      <c r="BX4" s="82"/>
      <c r="BY4" s="82"/>
      <c r="BZ4" s="82"/>
      <c r="CA4" s="82"/>
      <c r="CB4" s="82" t="s">
        <v>66</v>
      </c>
      <c r="CC4" s="82"/>
      <c r="CD4" s="82"/>
      <c r="CE4" s="82"/>
      <c r="CF4" s="82"/>
      <c r="CG4" s="82"/>
      <c r="CH4" s="82"/>
      <c r="CI4" s="82"/>
      <c r="CJ4" s="82"/>
      <c r="CK4" s="82"/>
      <c r="CL4" s="82"/>
      <c r="CM4" s="82" t="s">
        <v>1</v>
      </c>
      <c r="CN4" s="82"/>
      <c r="CO4" s="82"/>
      <c r="CP4" s="82"/>
      <c r="CQ4" s="82"/>
      <c r="CR4" s="82"/>
      <c r="CS4" s="82"/>
      <c r="CT4" s="82"/>
      <c r="CU4" s="82"/>
      <c r="CV4" s="82"/>
      <c r="CW4" s="82"/>
      <c r="CX4" s="82" t="s">
        <v>68</v>
      </c>
      <c r="CY4" s="82"/>
      <c r="CZ4" s="82"/>
      <c r="DA4" s="82"/>
      <c r="DB4" s="82"/>
      <c r="DC4" s="82"/>
      <c r="DD4" s="82"/>
      <c r="DE4" s="82"/>
      <c r="DF4" s="82"/>
      <c r="DG4" s="82"/>
      <c r="DH4" s="82"/>
      <c r="DI4" s="82" t="s">
        <v>69</v>
      </c>
      <c r="DJ4" s="82"/>
      <c r="DK4" s="82"/>
      <c r="DL4" s="82"/>
      <c r="DM4" s="82"/>
      <c r="DN4" s="82"/>
      <c r="DO4" s="82"/>
      <c r="DP4" s="82"/>
      <c r="DQ4" s="82"/>
      <c r="DR4" s="82"/>
      <c r="DS4" s="82"/>
      <c r="DT4" s="82" t="s">
        <v>70</v>
      </c>
      <c r="DU4" s="82"/>
      <c r="DV4" s="82"/>
      <c r="DW4" s="82"/>
      <c r="DX4" s="82"/>
      <c r="DY4" s="82"/>
      <c r="DZ4" s="82"/>
      <c r="EA4" s="82"/>
      <c r="EB4" s="82"/>
      <c r="EC4" s="82"/>
      <c r="ED4" s="82"/>
      <c r="EE4" s="82" t="s">
        <v>71</v>
      </c>
      <c r="EF4" s="82"/>
      <c r="EG4" s="82"/>
      <c r="EH4" s="82"/>
      <c r="EI4" s="82"/>
      <c r="EJ4" s="82"/>
      <c r="EK4" s="82"/>
      <c r="EL4" s="82"/>
      <c r="EM4" s="82"/>
      <c r="EN4" s="82"/>
      <c r="EO4" s="82"/>
    </row>
    <row r="5" spans="1:145" x14ac:dyDescent="0.15">
      <c r="A5" s="28" t="s">
        <v>72</v>
      </c>
      <c r="B5" s="32"/>
      <c r="C5" s="32"/>
      <c r="D5" s="32"/>
      <c r="E5" s="32"/>
      <c r="F5" s="32"/>
      <c r="G5" s="32"/>
      <c r="H5" s="36" t="s">
        <v>62</v>
      </c>
      <c r="I5" s="36" t="s">
        <v>73</v>
      </c>
      <c r="J5" s="36" t="s">
        <v>74</v>
      </c>
      <c r="K5" s="36" t="s">
        <v>75</v>
      </c>
      <c r="L5" s="36" t="s">
        <v>76</v>
      </c>
      <c r="M5" s="36" t="s">
        <v>7</v>
      </c>
      <c r="N5" s="36" t="s">
        <v>77</v>
      </c>
      <c r="O5" s="36" t="s">
        <v>78</v>
      </c>
      <c r="P5" s="36" t="s">
        <v>79</v>
      </c>
      <c r="Q5" s="36" t="s">
        <v>80</v>
      </c>
      <c r="R5" s="36" t="s">
        <v>81</v>
      </c>
      <c r="S5" s="36" t="s">
        <v>82</v>
      </c>
      <c r="T5" s="36" t="s">
        <v>83</v>
      </c>
      <c r="U5" s="36" t="s">
        <v>0</v>
      </c>
      <c r="V5" s="36" t="s">
        <v>3</v>
      </c>
      <c r="W5" s="36" t="s">
        <v>84</v>
      </c>
      <c r="X5" s="36" t="s">
        <v>85</v>
      </c>
      <c r="Y5" s="36" t="s">
        <v>86</v>
      </c>
      <c r="Z5" s="36" t="s">
        <v>87</v>
      </c>
      <c r="AA5" s="36" t="s">
        <v>88</v>
      </c>
      <c r="AB5" s="36" t="s">
        <v>89</v>
      </c>
      <c r="AC5" s="36" t="s">
        <v>90</v>
      </c>
      <c r="AD5" s="36" t="s">
        <v>92</v>
      </c>
      <c r="AE5" s="36" t="s">
        <v>93</v>
      </c>
      <c r="AF5" s="36" t="s">
        <v>94</v>
      </c>
      <c r="AG5" s="36" t="s">
        <v>95</v>
      </c>
      <c r="AH5" s="36" t="s">
        <v>96</v>
      </c>
      <c r="AI5" s="36" t="s">
        <v>49</v>
      </c>
      <c r="AJ5" s="36" t="s">
        <v>86</v>
      </c>
      <c r="AK5" s="36" t="s">
        <v>87</v>
      </c>
      <c r="AL5" s="36" t="s">
        <v>88</v>
      </c>
      <c r="AM5" s="36" t="s">
        <v>89</v>
      </c>
      <c r="AN5" s="36" t="s">
        <v>90</v>
      </c>
      <c r="AO5" s="36" t="s">
        <v>92</v>
      </c>
      <c r="AP5" s="36" t="s">
        <v>93</v>
      </c>
      <c r="AQ5" s="36" t="s">
        <v>94</v>
      </c>
      <c r="AR5" s="36" t="s">
        <v>95</v>
      </c>
      <c r="AS5" s="36" t="s">
        <v>96</v>
      </c>
      <c r="AT5" s="36" t="s">
        <v>91</v>
      </c>
      <c r="AU5" s="36" t="s">
        <v>86</v>
      </c>
      <c r="AV5" s="36" t="s">
        <v>87</v>
      </c>
      <c r="AW5" s="36" t="s">
        <v>88</v>
      </c>
      <c r="AX5" s="36" t="s">
        <v>89</v>
      </c>
      <c r="AY5" s="36" t="s">
        <v>90</v>
      </c>
      <c r="AZ5" s="36" t="s">
        <v>92</v>
      </c>
      <c r="BA5" s="36" t="s">
        <v>93</v>
      </c>
      <c r="BB5" s="36" t="s">
        <v>94</v>
      </c>
      <c r="BC5" s="36" t="s">
        <v>95</v>
      </c>
      <c r="BD5" s="36" t="s">
        <v>96</v>
      </c>
      <c r="BE5" s="36" t="s">
        <v>91</v>
      </c>
      <c r="BF5" s="36" t="s">
        <v>86</v>
      </c>
      <c r="BG5" s="36" t="s">
        <v>87</v>
      </c>
      <c r="BH5" s="36" t="s">
        <v>88</v>
      </c>
      <c r="BI5" s="36" t="s">
        <v>89</v>
      </c>
      <c r="BJ5" s="36" t="s">
        <v>90</v>
      </c>
      <c r="BK5" s="36" t="s">
        <v>92</v>
      </c>
      <c r="BL5" s="36" t="s">
        <v>93</v>
      </c>
      <c r="BM5" s="36" t="s">
        <v>94</v>
      </c>
      <c r="BN5" s="36" t="s">
        <v>95</v>
      </c>
      <c r="BO5" s="36" t="s">
        <v>96</v>
      </c>
      <c r="BP5" s="36" t="s">
        <v>91</v>
      </c>
      <c r="BQ5" s="36" t="s">
        <v>86</v>
      </c>
      <c r="BR5" s="36" t="s">
        <v>87</v>
      </c>
      <c r="BS5" s="36" t="s">
        <v>88</v>
      </c>
      <c r="BT5" s="36" t="s">
        <v>89</v>
      </c>
      <c r="BU5" s="36" t="s">
        <v>90</v>
      </c>
      <c r="BV5" s="36" t="s">
        <v>92</v>
      </c>
      <c r="BW5" s="36" t="s">
        <v>93</v>
      </c>
      <c r="BX5" s="36" t="s">
        <v>94</v>
      </c>
      <c r="BY5" s="36" t="s">
        <v>95</v>
      </c>
      <c r="BZ5" s="36" t="s">
        <v>96</v>
      </c>
      <c r="CA5" s="36" t="s">
        <v>91</v>
      </c>
      <c r="CB5" s="36" t="s">
        <v>86</v>
      </c>
      <c r="CC5" s="36" t="s">
        <v>87</v>
      </c>
      <c r="CD5" s="36" t="s">
        <v>88</v>
      </c>
      <c r="CE5" s="36" t="s">
        <v>89</v>
      </c>
      <c r="CF5" s="36" t="s">
        <v>90</v>
      </c>
      <c r="CG5" s="36" t="s">
        <v>92</v>
      </c>
      <c r="CH5" s="36" t="s">
        <v>93</v>
      </c>
      <c r="CI5" s="36" t="s">
        <v>94</v>
      </c>
      <c r="CJ5" s="36" t="s">
        <v>95</v>
      </c>
      <c r="CK5" s="36" t="s">
        <v>96</v>
      </c>
      <c r="CL5" s="36" t="s">
        <v>91</v>
      </c>
      <c r="CM5" s="36" t="s">
        <v>86</v>
      </c>
      <c r="CN5" s="36" t="s">
        <v>87</v>
      </c>
      <c r="CO5" s="36" t="s">
        <v>88</v>
      </c>
      <c r="CP5" s="36" t="s">
        <v>89</v>
      </c>
      <c r="CQ5" s="36" t="s">
        <v>90</v>
      </c>
      <c r="CR5" s="36" t="s">
        <v>92</v>
      </c>
      <c r="CS5" s="36" t="s">
        <v>93</v>
      </c>
      <c r="CT5" s="36" t="s">
        <v>94</v>
      </c>
      <c r="CU5" s="36" t="s">
        <v>95</v>
      </c>
      <c r="CV5" s="36" t="s">
        <v>96</v>
      </c>
      <c r="CW5" s="36" t="s">
        <v>91</v>
      </c>
      <c r="CX5" s="36" t="s">
        <v>86</v>
      </c>
      <c r="CY5" s="36" t="s">
        <v>87</v>
      </c>
      <c r="CZ5" s="36" t="s">
        <v>88</v>
      </c>
      <c r="DA5" s="36" t="s">
        <v>89</v>
      </c>
      <c r="DB5" s="36" t="s">
        <v>90</v>
      </c>
      <c r="DC5" s="36" t="s">
        <v>92</v>
      </c>
      <c r="DD5" s="36" t="s">
        <v>93</v>
      </c>
      <c r="DE5" s="36" t="s">
        <v>94</v>
      </c>
      <c r="DF5" s="36" t="s">
        <v>95</v>
      </c>
      <c r="DG5" s="36" t="s">
        <v>96</v>
      </c>
      <c r="DH5" s="36" t="s">
        <v>91</v>
      </c>
      <c r="DI5" s="36" t="s">
        <v>86</v>
      </c>
      <c r="DJ5" s="36" t="s">
        <v>87</v>
      </c>
      <c r="DK5" s="36" t="s">
        <v>88</v>
      </c>
      <c r="DL5" s="36" t="s">
        <v>89</v>
      </c>
      <c r="DM5" s="36" t="s">
        <v>90</v>
      </c>
      <c r="DN5" s="36" t="s">
        <v>92</v>
      </c>
      <c r="DO5" s="36" t="s">
        <v>93</v>
      </c>
      <c r="DP5" s="36" t="s">
        <v>94</v>
      </c>
      <c r="DQ5" s="36" t="s">
        <v>95</v>
      </c>
      <c r="DR5" s="36" t="s">
        <v>96</v>
      </c>
      <c r="DS5" s="36" t="s">
        <v>91</v>
      </c>
      <c r="DT5" s="36" t="s">
        <v>86</v>
      </c>
      <c r="DU5" s="36" t="s">
        <v>87</v>
      </c>
      <c r="DV5" s="36" t="s">
        <v>88</v>
      </c>
      <c r="DW5" s="36" t="s">
        <v>89</v>
      </c>
      <c r="DX5" s="36" t="s">
        <v>90</v>
      </c>
      <c r="DY5" s="36" t="s">
        <v>92</v>
      </c>
      <c r="DZ5" s="36" t="s">
        <v>93</v>
      </c>
      <c r="EA5" s="36" t="s">
        <v>94</v>
      </c>
      <c r="EB5" s="36" t="s">
        <v>95</v>
      </c>
      <c r="EC5" s="36" t="s">
        <v>96</v>
      </c>
      <c r="ED5" s="36" t="s">
        <v>91</v>
      </c>
      <c r="EE5" s="36" t="s">
        <v>86</v>
      </c>
      <c r="EF5" s="36" t="s">
        <v>87</v>
      </c>
      <c r="EG5" s="36" t="s">
        <v>88</v>
      </c>
      <c r="EH5" s="36" t="s">
        <v>89</v>
      </c>
      <c r="EI5" s="36" t="s">
        <v>90</v>
      </c>
      <c r="EJ5" s="36" t="s">
        <v>92</v>
      </c>
      <c r="EK5" s="36" t="s">
        <v>93</v>
      </c>
      <c r="EL5" s="36" t="s">
        <v>94</v>
      </c>
      <c r="EM5" s="36" t="s">
        <v>95</v>
      </c>
      <c r="EN5" s="36" t="s">
        <v>96</v>
      </c>
      <c r="EO5" s="36" t="s">
        <v>91</v>
      </c>
    </row>
    <row r="6" spans="1:145" s="27" customFormat="1" x14ac:dyDescent="0.15">
      <c r="A6" s="28" t="s">
        <v>97</v>
      </c>
      <c r="B6" s="33">
        <f t="shared" ref="B6:X6" si="1">B7</f>
        <v>2018</v>
      </c>
      <c r="C6" s="33">
        <f t="shared" si="1"/>
        <v>103454</v>
      </c>
      <c r="D6" s="33">
        <f t="shared" si="1"/>
        <v>47</v>
      </c>
      <c r="E6" s="33">
        <f t="shared" si="1"/>
        <v>17</v>
      </c>
      <c r="F6" s="33">
        <f t="shared" si="1"/>
        <v>4</v>
      </c>
      <c r="G6" s="33">
        <f t="shared" si="1"/>
        <v>0</v>
      </c>
      <c r="H6" s="33" t="str">
        <f t="shared" si="1"/>
        <v>群馬県　吉岡町</v>
      </c>
      <c r="I6" s="33" t="str">
        <f t="shared" si="1"/>
        <v>法非適用</v>
      </c>
      <c r="J6" s="33" t="str">
        <f t="shared" si="1"/>
        <v>下水道事業</v>
      </c>
      <c r="K6" s="33" t="str">
        <f t="shared" si="1"/>
        <v>特定環境保全公共下水道</v>
      </c>
      <c r="L6" s="33" t="str">
        <f t="shared" si="1"/>
        <v>D1</v>
      </c>
      <c r="M6" s="33" t="str">
        <f t="shared" si="1"/>
        <v>非設置</v>
      </c>
      <c r="N6" s="37" t="str">
        <f t="shared" si="1"/>
        <v>-</v>
      </c>
      <c r="O6" s="37" t="str">
        <f t="shared" si="1"/>
        <v>該当数値なし</v>
      </c>
      <c r="P6" s="37">
        <f t="shared" si="1"/>
        <v>9.67</v>
      </c>
      <c r="Q6" s="37">
        <f t="shared" si="1"/>
        <v>100</v>
      </c>
      <c r="R6" s="37">
        <f t="shared" si="1"/>
        <v>2260</v>
      </c>
      <c r="S6" s="37">
        <f t="shared" si="1"/>
        <v>21447</v>
      </c>
      <c r="T6" s="37">
        <f t="shared" si="1"/>
        <v>20.46</v>
      </c>
      <c r="U6" s="37">
        <f t="shared" si="1"/>
        <v>1048.24</v>
      </c>
      <c r="V6" s="37">
        <f t="shared" si="1"/>
        <v>2077</v>
      </c>
      <c r="W6" s="37">
        <f t="shared" si="1"/>
        <v>0.51</v>
      </c>
      <c r="X6" s="37">
        <f t="shared" si="1"/>
        <v>4072.55</v>
      </c>
      <c r="Y6" s="41">
        <f t="shared" ref="Y6:AH6" si="2">IF(Y7="",NA(),Y7)</f>
        <v>96.07</v>
      </c>
      <c r="Z6" s="41">
        <f t="shared" si="2"/>
        <v>99.07</v>
      </c>
      <c r="AA6" s="41">
        <f t="shared" si="2"/>
        <v>109.33</v>
      </c>
      <c r="AB6" s="41">
        <f t="shared" si="2"/>
        <v>96.86</v>
      </c>
      <c r="AC6" s="41">
        <f t="shared" si="2"/>
        <v>96.56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576.22</v>
      </c>
      <c r="BG6" s="41">
        <f t="shared" si="5"/>
        <v>470.69</v>
      </c>
      <c r="BH6" s="41">
        <f t="shared" si="5"/>
        <v>410.15</v>
      </c>
      <c r="BI6" s="41">
        <f t="shared" si="5"/>
        <v>350.81</v>
      </c>
      <c r="BJ6" s="41">
        <f t="shared" si="5"/>
        <v>295.64</v>
      </c>
      <c r="BK6" s="41">
        <f t="shared" si="5"/>
        <v>1436</v>
      </c>
      <c r="BL6" s="41">
        <f t="shared" si="5"/>
        <v>1434.89</v>
      </c>
      <c r="BM6" s="41">
        <f t="shared" si="5"/>
        <v>1298.9100000000001</v>
      </c>
      <c r="BN6" s="41">
        <f t="shared" si="5"/>
        <v>1144.94</v>
      </c>
      <c r="BO6" s="41">
        <f t="shared" si="5"/>
        <v>1252.71</v>
      </c>
      <c r="BP6" s="37" t="str">
        <f>IF(BP7="","",IF(BP7="-","【-】","【"&amp;SUBSTITUTE(TEXT(BP7,"#,##0.00"),"-","△")&amp;"】"))</f>
        <v>【1,209.40】</v>
      </c>
      <c r="BQ6" s="41">
        <f t="shared" ref="BQ6:BZ6" si="6">IF(BQ7="",NA(),BQ7)</f>
        <v>76.319999999999993</v>
      </c>
      <c r="BR6" s="41">
        <f t="shared" si="6"/>
        <v>76.7</v>
      </c>
      <c r="BS6" s="41">
        <f t="shared" si="6"/>
        <v>68.2</v>
      </c>
      <c r="BT6" s="41">
        <f t="shared" si="6"/>
        <v>66.05</v>
      </c>
      <c r="BU6" s="41">
        <f t="shared" si="6"/>
        <v>66.14</v>
      </c>
      <c r="BV6" s="41">
        <f t="shared" si="6"/>
        <v>66.56</v>
      </c>
      <c r="BW6" s="41">
        <f t="shared" si="6"/>
        <v>66.22</v>
      </c>
      <c r="BX6" s="41">
        <f t="shared" si="6"/>
        <v>69.87</v>
      </c>
      <c r="BY6" s="41">
        <f t="shared" si="6"/>
        <v>88.16</v>
      </c>
      <c r="BZ6" s="41">
        <f t="shared" si="6"/>
        <v>87.03</v>
      </c>
      <c r="CA6" s="37" t="str">
        <f>IF(CA7="","",IF(CA7="-","【-】","【"&amp;SUBSTITUTE(TEXT(CA7,"#,##0.00"),"-","△")&amp;"】"))</f>
        <v>【74.48】</v>
      </c>
      <c r="CB6" s="41">
        <f t="shared" ref="CB6:CK6" si="7">IF(CB7="",NA(),CB7)</f>
        <v>150.91</v>
      </c>
      <c r="CC6" s="41">
        <f t="shared" si="7"/>
        <v>150.97999999999999</v>
      </c>
      <c r="CD6" s="41">
        <f t="shared" si="7"/>
        <v>150.96</v>
      </c>
      <c r="CE6" s="41">
        <f t="shared" si="7"/>
        <v>150</v>
      </c>
      <c r="CF6" s="41">
        <f t="shared" si="7"/>
        <v>150</v>
      </c>
      <c r="CG6" s="41">
        <f t="shared" si="7"/>
        <v>244.29</v>
      </c>
      <c r="CH6" s="41">
        <f t="shared" si="7"/>
        <v>246.72</v>
      </c>
      <c r="CI6" s="41">
        <f t="shared" si="7"/>
        <v>234.96</v>
      </c>
      <c r="CJ6" s="41">
        <f t="shared" si="7"/>
        <v>173.89</v>
      </c>
      <c r="CK6" s="41">
        <f t="shared" si="7"/>
        <v>177.02</v>
      </c>
      <c r="CL6" s="37" t="str">
        <f>IF(CL7="","",IF(CL7="-","【-】","【"&amp;SUBSTITUTE(TEXT(CL7,"#,##0.00"),"-","△")&amp;"】"))</f>
        <v>【219.46】</v>
      </c>
      <c r="CM6" s="41" t="str">
        <f t="shared" ref="CM6:CV6" si="8">IF(CM7="",NA(),CM7)</f>
        <v>-</v>
      </c>
      <c r="CN6" s="41" t="str">
        <f t="shared" si="8"/>
        <v>-</v>
      </c>
      <c r="CO6" s="41" t="str">
        <f t="shared" si="8"/>
        <v>-</v>
      </c>
      <c r="CP6" s="41" t="str">
        <f t="shared" si="8"/>
        <v>-</v>
      </c>
      <c r="CQ6" s="41" t="str">
        <f t="shared" si="8"/>
        <v>-</v>
      </c>
      <c r="CR6" s="41">
        <f t="shared" si="8"/>
        <v>43.58</v>
      </c>
      <c r="CS6" s="41">
        <f t="shared" si="8"/>
        <v>41.35</v>
      </c>
      <c r="CT6" s="41">
        <f t="shared" si="8"/>
        <v>42.9</v>
      </c>
      <c r="CU6" s="41">
        <f t="shared" si="8"/>
        <v>42.38</v>
      </c>
      <c r="CV6" s="41">
        <f t="shared" si="8"/>
        <v>46.17</v>
      </c>
      <c r="CW6" s="37" t="str">
        <f>IF(CW7="","",IF(CW7="-","【-】","【"&amp;SUBSTITUTE(TEXT(CW7,"#,##0.00"),"-","△")&amp;"】"))</f>
        <v>【42.82】</v>
      </c>
      <c r="CX6" s="41">
        <f t="shared" ref="CX6:DG6" si="9">IF(CX7="",NA(),CX7)</f>
        <v>94.86</v>
      </c>
      <c r="CY6" s="41">
        <f t="shared" si="9"/>
        <v>95.55</v>
      </c>
      <c r="CZ6" s="41">
        <f t="shared" si="9"/>
        <v>97.77</v>
      </c>
      <c r="DA6" s="41">
        <f t="shared" si="9"/>
        <v>98.27</v>
      </c>
      <c r="DB6" s="41">
        <f t="shared" si="9"/>
        <v>96.2</v>
      </c>
      <c r="DC6" s="41">
        <f t="shared" si="9"/>
        <v>82.35</v>
      </c>
      <c r="DD6" s="41">
        <f t="shared" si="9"/>
        <v>82.9</v>
      </c>
      <c r="DE6" s="41">
        <f t="shared" si="9"/>
        <v>83.5</v>
      </c>
      <c r="DF6" s="41">
        <f t="shared" si="9"/>
        <v>87.01</v>
      </c>
      <c r="DG6" s="41">
        <f t="shared" si="9"/>
        <v>87.84</v>
      </c>
      <c r="DH6" s="37" t="str">
        <f>IF(DH7="","",IF(DH7="-","【-】","【"&amp;SUBSTITUTE(TEXT(DH7,"#,##0.00"),"-","△")&amp;"】"))</f>
        <v>【83.36】</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0.04</v>
      </c>
      <c r="EK6" s="41">
        <f t="shared" si="12"/>
        <v>7.0000000000000007E-2</v>
      </c>
      <c r="EL6" s="41">
        <f t="shared" si="12"/>
        <v>0.09</v>
      </c>
      <c r="EM6" s="41">
        <f t="shared" si="12"/>
        <v>0.15</v>
      </c>
      <c r="EN6" s="41">
        <f t="shared" si="12"/>
        <v>0.06</v>
      </c>
      <c r="EO6" s="37" t="str">
        <f>IF(EO7="","",IF(EO7="-","【-】","【"&amp;SUBSTITUTE(TEXT(EO7,"#,##0.00"),"-","△")&amp;"】"))</f>
        <v>【0.12】</v>
      </c>
    </row>
    <row r="7" spans="1:145" s="27" customFormat="1" x14ac:dyDescent="0.15">
      <c r="A7" s="28"/>
      <c r="B7" s="34">
        <v>2018</v>
      </c>
      <c r="C7" s="34">
        <v>103454</v>
      </c>
      <c r="D7" s="34">
        <v>47</v>
      </c>
      <c r="E7" s="34">
        <v>17</v>
      </c>
      <c r="F7" s="34">
        <v>4</v>
      </c>
      <c r="G7" s="34">
        <v>0</v>
      </c>
      <c r="H7" s="34" t="s">
        <v>99</v>
      </c>
      <c r="I7" s="34" t="s">
        <v>100</v>
      </c>
      <c r="J7" s="34" t="s">
        <v>101</v>
      </c>
      <c r="K7" s="34" t="s">
        <v>14</v>
      </c>
      <c r="L7" s="34" t="s">
        <v>102</v>
      </c>
      <c r="M7" s="34" t="s">
        <v>103</v>
      </c>
      <c r="N7" s="38" t="s">
        <v>43</v>
      </c>
      <c r="O7" s="38" t="s">
        <v>104</v>
      </c>
      <c r="P7" s="38">
        <v>9.67</v>
      </c>
      <c r="Q7" s="38">
        <v>100</v>
      </c>
      <c r="R7" s="38">
        <v>2260</v>
      </c>
      <c r="S7" s="38">
        <v>21447</v>
      </c>
      <c r="T7" s="38">
        <v>20.46</v>
      </c>
      <c r="U7" s="38">
        <v>1048.24</v>
      </c>
      <c r="V7" s="38">
        <v>2077</v>
      </c>
      <c r="W7" s="38">
        <v>0.51</v>
      </c>
      <c r="X7" s="38">
        <v>4072.55</v>
      </c>
      <c r="Y7" s="38">
        <v>96.07</v>
      </c>
      <c r="Z7" s="38">
        <v>99.07</v>
      </c>
      <c r="AA7" s="38">
        <v>109.33</v>
      </c>
      <c r="AB7" s="38">
        <v>96.86</v>
      </c>
      <c r="AC7" s="38">
        <v>96.56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576.22</v>
      </c>
      <c r="BG7" s="38">
        <v>470.69</v>
      </c>
      <c r="BH7" s="38">
        <v>410.15</v>
      </c>
      <c r="BI7" s="38">
        <v>350.81</v>
      </c>
      <c r="BJ7" s="38">
        <v>295.64</v>
      </c>
      <c r="BK7" s="38">
        <v>1436</v>
      </c>
      <c r="BL7" s="38">
        <v>1434.89</v>
      </c>
      <c r="BM7" s="38">
        <v>1298.9100000000001</v>
      </c>
      <c r="BN7" s="38">
        <v>1144.94</v>
      </c>
      <c r="BO7" s="38">
        <v>1252.71</v>
      </c>
      <c r="BP7" s="38">
        <v>1209.4000000000001</v>
      </c>
      <c r="BQ7" s="38">
        <v>76.319999999999993</v>
      </c>
      <c r="BR7" s="38">
        <v>76.7</v>
      </c>
      <c r="BS7" s="38">
        <v>68.2</v>
      </c>
      <c r="BT7" s="38">
        <v>66.05</v>
      </c>
      <c r="BU7" s="38">
        <v>66.14</v>
      </c>
      <c r="BV7" s="38">
        <v>66.56</v>
      </c>
      <c r="BW7" s="38">
        <v>66.22</v>
      </c>
      <c r="BX7" s="38">
        <v>69.87</v>
      </c>
      <c r="BY7" s="38">
        <v>88.16</v>
      </c>
      <c r="BZ7" s="38">
        <v>87.03</v>
      </c>
      <c r="CA7" s="38">
        <v>74.48</v>
      </c>
      <c r="CB7" s="38">
        <v>150.91</v>
      </c>
      <c r="CC7" s="38">
        <v>150.97999999999999</v>
      </c>
      <c r="CD7" s="38">
        <v>150.96</v>
      </c>
      <c r="CE7" s="38">
        <v>150</v>
      </c>
      <c r="CF7" s="38">
        <v>150</v>
      </c>
      <c r="CG7" s="38">
        <v>244.29</v>
      </c>
      <c r="CH7" s="38">
        <v>246.72</v>
      </c>
      <c r="CI7" s="38">
        <v>234.96</v>
      </c>
      <c r="CJ7" s="38">
        <v>173.89</v>
      </c>
      <c r="CK7" s="38">
        <v>177.02</v>
      </c>
      <c r="CL7" s="38">
        <v>219.46</v>
      </c>
      <c r="CM7" s="38" t="s">
        <v>43</v>
      </c>
      <c r="CN7" s="38" t="s">
        <v>43</v>
      </c>
      <c r="CO7" s="38" t="s">
        <v>43</v>
      </c>
      <c r="CP7" s="38" t="s">
        <v>43</v>
      </c>
      <c r="CQ7" s="38" t="s">
        <v>43</v>
      </c>
      <c r="CR7" s="38">
        <v>43.58</v>
      </c>
      <c r="CS7" s="38">
        <v>41.35</v>
      </c>
      <c r="CT7" s="38">
        <v>42.9</v>
      </c>
      <c r="CU7" s="38">
        <v>42.38</v>
      </c>
      <c r="CV7" s="38">
        <v>46.17</v>
      </c>
      <c r="CW7" s="38">
        <v>42.82</v>
      </c>
      <c r="CX7" s="38">
        <v>94.86</v>
      </c>
      <c r="CY7" s="38">
        <v>95.55</v>
      </c>
      <c r="CZ7" s="38">
        <v>97.77</v>
      </c>
      <c r="DA7" s="38">
        <v>98.27</v>
      </c>
      <c r="DB7" s="38">
        <v>96.2</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105</v>
      </c>
      <c r="C9" s="29" t="s">
        <v>98</v>
      </c>
      <c r="D9" s="29" t="s">
        <v>106</v>
      </c>
      <c r="E9" s="29" t="s">
        <v>107</v>
      </c>
      <c r="F9" s="29"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2020-02-14T03:50:57Z</cp:lastPrinted>
  <dcterms:created xsi:type="dcterms:W3CDTF">2019-12-05T05:11:19Z</dcterms:created>
  <dcterms:modified xsi:type="dcterms:W3CDTF">2020-02-14T03:50:59Z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2020-01-31T05:27:43Z</vt:filetime>
  </property>
</Properties>
</file>