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2 嬬恋村■△\"/>
    </mc:Choice>
  </mc:AlternateContent>
  <workbookProtection workbookAlgorithmName="SHA-512" workbookHashValue="zbcWh7mlGRI7OBTwCrN7rAVGbUDg3hdl0G0gRj8unXzvXBQfJjU4HE8xSILTQZiu+IlymjXJp4HvDZr7qybhQw==" workbookSaltValue="vjrS6vJdB2QcwOQGr/lhDA==" workbookSpinCount="100000" lockStructure="1"/>
  <bookViews>
    <workbookView xWindow="93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<sst xmlns="http://schemas.openxmlformats.org/spreadsheetml/2006/main" count="228" uniqueCount="113">
  <si>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</si>
  <si>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</si>
  <si>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</si>
  <si>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</si>
  <si>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</si>
  <si>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</si>
  <si>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</si>
  <si>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</si>
  <si>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</si>
  <si>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</si>
  <si>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</si>
  <si>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</si>
  <si>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</si>
  <si>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</si>
  <si>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</si>
  <si>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</si>
  <si>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</si>
  <si>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</si>
  <si>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</si>
  <si>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</si>
  <si>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</si>
  <si>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</si>
  <si>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</si>
  <si>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</si>
  <si>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</si>
  <si>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</si>
  <si>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</si>
  <si>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</si>
  <si>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</si>
  <si>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</si>
  <si>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</si>
  <si>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</si>
  <si>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</si>
  <si>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</si>
  <si>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</si>
  <si>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</si>
  <si>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</si>
  <si>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</si>
  <si>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</si>
  <si>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</si>
  <si>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</si>
  <si>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</si>
  <si>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</si>
  <si>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</si>
  <si>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</si>
  <si>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</si>
  <si>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</si>
  <si>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</si>
  <si>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</si>
  <si>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</si>
  <si>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</si>
  <si>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</si>
  <si>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</si>
  <si>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</si>
  <si>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</si>
  <si>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</si>
  <si>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</si>
  <si>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</si>
  <si>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</si>
  <si>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</si>
  <si>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</si>
  <si>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</si>
  <si>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</si>
  <si>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</si>
  <si>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</si>
  <si>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</si>
  <si>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</si>
  <si>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</si>
  <si>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</si>
  <si>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</si>
  <si>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</si>
  <si>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</si>
  <si>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</si>
  <si>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</si>
  <si>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</si>
  <si>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</si>
  <si>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</si>
  <si>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</si>
  <si>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</si>
  <si>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</si>
  <si>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</si>
  <si>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</si>
  <si>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</si>
  <si>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</si>
  <si>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</si>
  <si>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</si>
  <si>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</si>
  <si>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</si>
  <si>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</si>
  <si>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</si>
  <si>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</si>
  <si>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</si>
  <si>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</si>
  <si>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</si>
  <si>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</si>
  <si>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</si>
  <si>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</si>
  <si>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</si>
  <si>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</si>
  <si>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</si>
  <si>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</si>
  <si>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</si>
  <si>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</si>
  <si>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</si>
  <si>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</si>
  <si>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</si>
  <si>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</si>
  <si>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</si>
  <si>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</si>
  <si>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</si>
  <si>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(1)各指標の分析
①平成30年度の悪化については、人口減や節水意識の向上による使用料収入の減少・起債償還金の増加等の要因が影響している、赤字のため経費の削減に努める必要がある。
④類似団体と比較し低い規模となっているが供用開始より25年が経過し、施設の経年劣化が進み今後設備の更新事業が計画されている、今後比率が上がる可能性が有る。
⑤類似団体と比較し低い水準となっており、接続率の向上や料金の未納対策を進めるとともに、維持管理費の削減に努める必要がある。
⑥類似団体と比較し高い水準となっており、接続率の向上などにより有収水量の増加を図るとともに、維持管理費の削減に努める必要がある。
⑦類似団体と比較し低い水準となっているが、人口減や節水意識の向上による有収水量の減少などの要因が影響していると思われる、接続率の向上に努め有収水量を維持していく必要がある。
⑧類似団体と比較し高い水準を維持しているが、未接続世帯の解消に努めていく必要がある。
(2)現状と課題
　収入で費用を賄えておらず、今後人口減少により料金収入の減少が予想され、維持管理経費の削減に努めるとともに、接続率の向上を図る必要がある。</t>
    <rPh sb="3" eb="6">
      <t>カクシヒョウ</t>
    </rPh>
    <rPh sb="7" eb="9">
      <t>ブンセキ</t>
    </rPh>
    <rPh sb="11" eb="13">
      <t>ヘイセイ</t>
    </rPh>
    <rPh sb="15" eb="17">
      <t>ネンド</t>
    </rPh>
    <rPh sb="18" eb="20">
      <t>アッカ</t>
    </rPh>
    <rPh sb="28" eb="29">
      <t>ゲン</t>
    </rPh>
    <rPh sb="30" eb="32">
      <t>セッスイ</t>
    </rPh>
    <rPh sb="32" eb="34">
      <t>イシキ</t>
    </rPh>
    <rPh sb="35" eb="37">
      <t>コウジョウ</t>
    </rPh>
    <rPh sb="40" eb="45">
      <t>シヨウリョウシュウニュウ</t>
    </rPh>
    <rPh sb="46" eb="48">
      <t>ゲンショ</t>
    </rPh>
    <rPh sb="49" eb="51">
      <t>キサイ</t>
    </rPh>
    <rPh sb="51" eb="54">
      <t>ショウカンキン</t>
    </rPh>
    <rPh sb="55" eb="57">
      <t>ゾウカ</t>
    </rPh>
    <rPh sb="57" eb="58">
      <t>トウ</t>
    </rPh>
    <rPh sb="59" eb="61">
      <t>ヨウイン</t>
    </rPh>
    <rPh sb="62" eb="64">
      <t>エイキョウ</t>
    </rPh>
    <rPh sb="69" eb="71">
      <t>アカジ</t>
    </rPh>
    <rPh sb="74" eb="76">
      <t>ケイヒ</t>
    </rPh>
    <rPh sb="77" eb="79">
      <t>サクゲン</t>
    </rPh>
    <rPh sb="80" eb="81">
      <t>ツト</t>
    </rPh>
    <rPh sb="83" eb="85">
      <t>ヒツヨウ</t>
    </rPh>
    <rPh sb="91" eb="93">
      <t>ルイジ</t>
    </rPh>
    <rPh sb="93" eb="95">
      <t>ダンタイ</t>
    </rPh>
    <rPh sb="96" eb="98">
      <t>ヒカク</t>
    </rPh>
    <rPh sb="99" eb="100">
      <t>ヒク</t>
    </rPh>
    <rPh sb="101" eb="103">
      <t>キボ</t>
    </rPh>
    <rPh sb="110" eb="112">
      <t>キョウヨウ</t>
    </rPh>
    <rPh sb="112" eb="114">
      <t>カイシ</t>
    </rPh>
    <rPh sb="118" eb="119">
      <t>ネン</t>
    </rPh>
    <rPh sb="120" eb="122">
      <t>ケイカ</t>
    </rPh>
    <rPh sb="124" eb="126">
      <t>シセツ</t>
    </rPh>
    <rPh sb="127" eb="129">
      <t>ケイネン</t>
    </rPh>
    <rPh sb="129" eb="131">
      <t>レッカ</t>
    </rPh>
    <rPh sb="132" eb="133">
      <t>スス</t>
    </rPh>
    <rPh sb="134" eb="136">
      <t>コンゴ</t>
    </rPh>
    <rPh sb="136" eb="138">
      <t>セツビ</t>
    </rPh>
    <rPh sb="152" eb="154">
      <t>コンゴ</t>
    </rPh>
    <rPh sb="154" eb="156">
      <t>ヒリツ</t>
    </rPh>
    <rPh sb="157" eb="158">
      <t>ア</t>
    </rPh>
    <rPh sb="160" eb="163">
      <t>カノウセイ</t>
    </rPh>
    <rPh sb="164" eb="165">
      <t>ア</t>
    </rPh>
    <rPh sb="169" eb="171">
      <t>ルイジ</t>
    </rPh>
    <rPh sb="171" eb="173">
      <t>ダンタイ</t>
    </rPh>
    <rPh sb="174" eb="176">
      <t>ヒカク</t>
    </rPh>
    <rPh sb="177" eb="178">
      <t>ヒク</t>
    </rPh>
    <rPh sb="179" eb="181">
      <t>スイジュン</t>
    </rPh>
    <rPh sb="188" eb="190">
      <t>セツゾク</t>
    </rPh>
    <rPh sb="190" eb="191">
      <t>リツ</t>
    </rPh>
    <rPh sb="192" eb="194">
      <t>コウジョウ</t>
    </rPh>
    <rPh sb="195" eb="197">
      <t>リョウキン</t>
    </rPh>
    <rPh sb="198" eb="200">
      <t>ミノウ</t>
    </rPh>
    <rPh sb="200" eb="202">
      <t>タイサク</t>
    </rPh>
    <rPh sb="203" eb="204">
      <t>スス</t>
    </rPh>
    <rPh sb="211" eb="213">
      <t>イジ</t>
    </rPh>
    <rPh sb="213" eb="215">
      <t>カンリ</t>
    </rPh>
    <rPh sb="215" eb="216">
      <t>ヒ</t>
    </rPh>
    <rPh sb="217" eb="219">
      <t>サクゲン</t>
    </rPh>
    <rPh sb="220" eb="221">
      <t>ツト</t>
    </rPh>
    <rPh sb="223" eb="225">
      <t>ヒツヨウ</t>
    </rPh>
    <rPh sb="231" eb="233">
      <t>ルイジ</t>
    </rPh>
    <rPh sb="233" eb="235">
      <t>ダンタイ</t>
    </rPh>
    <rPh sb="236" eb="238">
      <t>ヒカク</t>
    </rPh>
    <rPh sb="239" eb="240">
      <t>タカ</t>
    </rPh>
    <rPh sb="241" eb="243">
      <t>スイジュン</t>
    </rPh>
    <rPh sb="250" eb="252">
      <t>セツゾク</t>
    </rPh>
    <rPh sb="252" eb="253">
      <t>リツ</t>
    </rPh>
    <rPh sb="254" eb="256">
      <t>コウジョウ</t>
    </rPh>
    <rPh sb="263" eb="265">
      <t>スイリョウ</t>
    </rPh>
    <rPh sb="266" eb="268">
      <t>ゾウカ</t>
    </rPh>
    <rPh sb="269" eb="270">
      <t>ハカ</t>
    </rPh>
    <rPh sb="276" eb="278">
      <t>イジ</t>
    </rPh>
    <rPh sb="278" eb="281">
      <t>カンリヒ</t>
    </rPh>
    <rPh sb="282" eb="284">
      <t>サクゲン</t>
    </rPh>
    <rPh sb="285" eb="286">
      <t>ツト</t>
    </rPh>
    <rPh sb="288" eb="290">
      <t>ヒツヨウ</t>
    </rPh>
    <rPh sb="296" eb="298">
      <t>ルイジ</t>
    </rPh>
    <rPh sb="298" eb="300">
      <t>ダンタイ</t>
    </rPh>
    <rPh sb="301" eb="303">
      <t>ヒカク</t>
    </rPh>
    <rPh sb="304" eb="305">
      <t>ヒク</t>
    </rPh>
    <rPh sb="306" eb="308">
      <t>スイジュン</t>
    </rPh>
    <phoneticPr fontId="4"/>
  </si>
  <si>
    <t xml:space="preserve">(1)各指標の分析
③管渠改善率について、年間500m程度管渠点検を実施し、破損箇所の修繕を実施している、大規模な破損は確認されていないため、管渠の更新にはいたっていない。
(2)現状と課題
　供用開始から20年以上が経過し処理施設や当初布設された管渠の経年劣化が進み始めている。
　不具合箇所は随時修繕を実施しているが、全体的に経年劣化が進行しているため、ストックマネジメント計画を策定し、計画的な処理施設の更新を計画している。
</t>
    <rPh sb="3" eb="6">
      <t>カクシヒョウ</t>
    </rPh>
    <rPh sb="7" eb="9">
      <t>ブンセキ</t>
    </rPh>
    <rPh sb="11" eb="12">
      <t>カン</t>
    </rPh>
    <rPh sb="12" eb="13">
      <t>キョ</t>
    </rPh>
    <rPh sb="13" eb="16">
      <t>カイゼンリツ</t>
    </rPh>
    <rPh sb="21" eb="23">
      <t>ネンカン</t>
    </rPh>
    <rPh sb="27" eb="29">
      <t>テイド</t>
    </rPh>
    <rPh sb="29" eb="31">
      <t>カンキョ</t>
    </rPh>
    <rPh sb="31" eb="33">
      <t>テンケン</t>
    </rPh>
    <rPh sb="34" eb="36">
      <t>ジッシ</t>
    </rPh>
    <rPh sb="38" eb="40">
      <t>ハソン</t>
    </rPh>
    <rPh sb="40" eb="42">
      <t>カショ</t>
    </rPh>
    <rPh sb="43" eb="45">
      <t>シュウゼン</t>
    </rPh>
    <rPh sb="46" eb="48">
      <t>ジッシ</t>
    </rPh>
    <rPh sb="53" eb="56">
      <t>ダイキボ</t>
    </rPh>
    <rPh sb="57" eb="59">
      <t>ハソン</t>
    </rPh>
    <rPh sb="60" eb="62">
      <t>カクニン</t>
    </rPh>
    <rPh sb="71" eb="73">
      <t>カンキョ</t>
    </rPh>
    <rPh sb="74" eb="76">
      <t>コウシン</t>
    </rPh>
    <rPh sb="90" eb="92">
      <t>ゲンジョウ</t>
    </rPh>
    <rPh sb="93" eb="95">
      <t>カダイ</t>
    </rPh>
    <rPh sb="97" eb="99">
      <t>キョウヨウ</t>
    </rPh>
    <rPh sb="99" eb="101">
      <t>カイシ</t>
    </rPh>
    <rPh sb="105" eb="108">
      <t>ネンイジョウ</t>
    </rPh>
    <rPh sb="109" eb="111">
      <t>ケイカ</t>
    </rPh>
    <rPh sb="112" eb="114">
      <t>ショリ</t>
    </rPh>
    <rPh sb="114" eb="116">
      <t>シセツ</t>
    </rPh>
    <rPh sb="117" eb="119">
      <t>トウショ</t>
    </rPh>
    <rPh sb="119" eb="121">
      <t>フセツ</t>
    </rPh>
    <rPh sb="124" eb="126">
      <t>カンキョ</t>
    </rPh>
    <rPh sb="127" eb="129">
      <t>ケイネン</t>
    </rPh>
    <rPh sb="129" eb="131">
      <t>レッカ</t>
    </rPh>
    <rPh sb="132" eb="133">
      <t>スス</t>
    </rPh>
    <rPh sb="134" eb="135">
      <t>ハジ</t>
    </rPh>
    <rPh sb="142" eb="145">
      <t>フグアイ</t>
    </rPh>
    <rPh sb="145" eb="147">
      <t>カショ</t>
    </rPh>
    <rPh sb="148" eb="150">
      <t>ズイジ</t>
    </rPh>
    <rPh sb="150" eb="152">
      <t>シュウゼン</t>
    </rPh>
    <rPh sb="153" eb="155">
      <t>ジッシ</t>
    </rPh>
    <rPh sb="161" eb="164">
      <t>ゼンタイテキ</t>
    </rPh>
    <rPh sb="165" eb="167">
      <t>ケイネン</t>
    </rPh>
    <rPh sb="167" eb="169">
      <t>レッカ</t>
    </rPh>
    <rPh sb="170" eb="172">
      <t>シンコウ</t>
    </rPh>
    <rPh sb="189" eb="191">
      <t>ケイカク</t>
    </rPh>
    <rPh sb="192" eb="194">
      <t>サクテイ</t>
    </rPh>
    <rPh sb="196" eb="199">
      <t>ケイカクテキ</t>
    </rPh>
    <rPh sb="200" eb="202">
      <t>ショリ</t>
    </rPh>
    <rPh sb="202" eb="204">
      <t>シセツ</t>
    </rPh>
    <rPh sb="205" eb="207">
      <t>コウシン</t>
    </rPh>
    <rPh sb="208" eb="210">
      <t>ケイカク</t>
    </rPh>
    <phoneticPr fontId="4"/>
  </si>
  <si>
    <t>　費用が収入を上回っている状態であるが、今後も人口の推移からすると料金収入は右肩下がりになると思われる。
　より一層の経費削減に努める必要があるが、処理施設の経年劣化が進んでおり、大規模な修繕や改修工事の必要性が高まっている。
　施設の老朽化対策として、ストックマネジメント計画を策定し補助事業を活用した修繕や改修工事を進めていく必要がある。
　また、更なる接続率や料金徴収率の向上に努めると共に、下水道料金の見直しの必要性もある。</t>
    <rPh sb="1" eb="3">
      <t>ヒヨウ</t>
    </rPh>
    <rPh sb="4" eb="6">
      <t>シュウニュウ</t>
    </rPh>
    <rPh sb="7" eb="9">
      <t>ウワマワ</t>
    </rPh>
    <rPh sb="13" eb="15">
      <t>ジョウタイ</t>
    </rPh>
    <rPh sb="20" eb="22">
      <t>コンゴ</t>
    </rPh>
    <rPh sb="23" eb="25">
      <t>ジンコウ</t>
    </rPh>
    <rPh sb="26" eb="28">
      <t>スイイ</t>
    </rPh>
    <rPh sb="33" eb="35">
      <t>リョウキン</t>
    </rPh>
    <rPh sb="35" eb="37">
      <t>シュウニュウ</t>
    </rPh>
    <rPh sb="38" eb="40">
      <t>ミギカタ</t>
    </rPh>
    <rPh sb="40" eb="41">
      <t>サ</t>
    </rPh>
    <rPh sb="47" eb="48">
      <t>オモ</t>
    </rPh>
    <rPh sb="56" eb="58">
      <t>イッソウ</t>
    </rPh>
    <rPh sb="59" eb="61">
      <t>ケイヒ</t>
    </rPh>
    <rPh sb="61" eb="63">
      <t>サクゲン</t>
    </rPh>
    <rPh sb="64" eb="65">
      <t>ツト</t>
    </rPh>
    <rPh sb="67" eb="69">
      <t>ヒツヨウ</t>
    </rPh>
    <rPh sb="74" eb="76">
      <t>ショリ</t>
    </rPh>
    <rPh sb="76" eb="78">
      <t>シセツ</t>
    </rPh>
    <rPh sb="79" eb="81">
      <t>ケイネン</t>
    </rPh>
    <rPh sb="81" eb="83">
      <t>レッカ</t>
    </rPh>
    <rPh sb="84" eb="85">
      <t>スス</t>
    </rPh>
    <rPh sb="90" eb="93">
      <t>ダイキボ</t>
    </rPh>
    <rPh sb="94" eb="96">
      <t>シュウゼン</t>
    </rPh>
    <rPh sb="97" eb="99">
      <t>カイシュウ</t>
    </rPh>
    <rPh sb="99" eb="101">
      <t>コウジ</t>
    </rPh>
    <rPh sb="102" eb="105">
      <t>ヒツヨウセイ</t>
    </rPh>
    <rPh sb="106" eb="107">
      <t>タカ</t>
    </rPh>
    <rPh sb="115" eb="117">
      <t>シセツ</t>
    </rPh>
    <rPh sb="118" eb="121">
      <t>ロウキュウカ</t>
    </rPh>
    <rPh sb="121" eb="123">
      <t>タイサク</t>
    </rPh>
    <rPh sb="137" eb="139">
      <t>ケイカク</t>
    </rPh>
    <rPh sb="140" eb="142">
      <t>サクテイ</t>
    </rPh>
    <rPh sb="143" eb="145">
      <t>ホジョ</t>
    </rPh>
    <rPh sb="145" eb="147">
      <t>ジギョウ</t>
    </rPh>
    <rPh sb="148" eb="150">
      <t>カツヨウ</t>
    </rPh>
    <rPh sb="152" eb="154">
      <t>シュウゼン</t>
    </rPh>
    <rPh sb="155" eb="157">
      <t>カイシュウ</t>
    </rPh>
    <rPh sb="157" eb="159">
      <t>コウジ</t>
    </rPh>
    <rPh sb="160" eb="161">
      <t>スス</t>
    </rPh>
    <rPh sb="165" eb="167">
      <t>ヒツヨウ</t>
    </rPh>
    <rPh sb="176" eb="177">
      <t>サラ</t>
    </rPh>
    <rPh sb="179" eb="181">
      <t>セツゾク</t>
    </rPh>
    <rPh sb="181" eb="182">
      <t>リツ</t>
    </rPh>
    <rPh sb="183" eb="185">
      <t>リョウキン</t>
    </rPh>
    <rPh sb="185" eb="188">
      <t>チョウシュウリツ</t>
    </rPh>
    <rPh sb="189" eb="191">
      <t>コウジョウ</t>
    </rPh>
    <rPh sb="192" eb="193">
      <t>ツト</t>
    </rPh>
    <rPh sb="196" eb="197">
      <t>トモ</t>
    </rPh>
    <rPh sb="199" eb="202">
      <t>ゲスイドウ</t>
    </rPh>
    <rPh sb="202" eb="204">
      <t>リョウキン</t>
    </rPh>
    <rPh sb="205" eb="207">
      <t>ミナオ</t>
    </rPh>
    <rPh sb="209" eb="212">
      <t>ヒツヨウセイ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</si>
</sst>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B1-489B-95D6-DEFFB051028E}"/>
            </c:ext>
          </c:extLst>
        </c:ser>
        <c:dLbls>
          <c:showLegendKey val="0"/>
          <c:showVal val="0"/>
          <c:showCatName val="0"/>
          <c:showSerName val="0"/>
          <c:showPercent val="0"/>
          <c:showBubbleSize val="0"/>
        </c:dLbls>
        <c:gapWidth val="150"/>
        <c:axId val="177110408"/>
        <c:axId val="17707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55B1-489B-95D6-DEFFB051028E}"/>
            </c:ext>
          </c:extLst>
        </c:ser>
        <c:dLbls>
          <c:showLegendKey val="0"/>
          <c:showVal val="0"/>
          <c:showCatName val="0"/>
          <c:showSerName val="0"/>
          <c:showPercent val="0"/>
          <c:showBubbleSize val="0"/>
        </c:dLbls>
        <c:marker val="1"/>
        <c:smooth val="0"/>
        <c:axId val="177110408"/>
        <c:axId val="177078576"/>
      </c:lineChart>
      <c:dateAx>
        <c:axId val="177110408"/>
        <c:scaling>
          <c:orientation val="minMax"/>
        </c:scaling>
        <c:delete val="1"/>
        <c:axPos val="b"/>
        <c:numFmt formatCode="ge" sourceLinked="1"/>
        <c:majorTickMark val="none"/>
        <c:minorTickMark val="none"/>
        <c:tickLblPos val="none"/>
        <c:crossAx val="177078576"/>
        <c:crosses val="autoZero"/>
        <c:auto val="1"/>
        <c:lblOffset val="100"/>
        <c:baseTimeUnit val="years"/>
      </c:dateAx>
      <c:valAx>
        <c:axId val="17707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1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39.06</c:v>
                </c:pt>
                <c:pt idx="1">
                  <c:v>43.35</c:v>
                </c:pt>
                <c:pt idx="2">
                  <c:v>43.1</c:v>
                </c:pt>
                <c:pt idx="3">
                  <c:v>43.56</c:v>
                </c:pt>
                <c:pt idx="4">
                  <c:v>41.99</c:v>
                </c:pt>
              </c:numCache>
            </c:numRef>
          </c:val>
          <c:extLst xmlns:c16r2="http://schemas.microsoft.com/office/drawing/2015/06/chart">
            <c:ext xmlns:c16="http://schemas.microsoft.com/office/drawing/2014/chart" uri="{C3380CC4-5D6E-409C-BE32-E72D297353CC}">
              <c16:uniqueId val="{00000000-3E4F-41CA-911D-507C819091F5}"/>
            </c:ext>
          </c:extLst>
        </c:ser>
        <c:dLbls>
          <c:showLegendKey val="0"/>
          <c:showVal val="0"/>
          <c:showCatName val="0"/>
          <c:showSerName val="0"/>
          <c:showPercent val="0"/>
          <c:showBubbleSize val="0"/>
        </c:dLbls>
        <c:gapWidth val="150"/>
        <c:axId val="176615608"/>
        <c:axId val="17823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3E4F-41CA-911D-507C819091F5}"/>
            </c:ext>
          </c:extLst>
        </c:ser>
        <c:dLbls>
          <c:showLegendKey val="0"/>
          <c:showVal val="0"/>
          <c:showCatName val="0"/>
          <c:showSerName val="0"/>
          <c:showPercent val="0"/>
          <c:showBubbleSize val="0"/>
        </c:dLbls>
        <c:marker val="1"/>
        <c:smooth val="0"/>
        <c:axId val="176615608"/>
        <c:axId val="178236088"/>
      </c:lineChart>
      <c:dateAx>
        <c:axId val="176615608"/>
        <c:scaling>
          <c:orientation val="minMax"/>
        </c:scaling>
        <c:delete val="1"/>
        <c:axPos val="b"/>
        <c:numFmt formatCode="ge" sourceLinked="1"/>
        <c:majorTickMark val="none"/>
        <c:minorTickMark val="none"/>
        <c:tickLblPos val="none"/>
        <c:crossAx val="178236088"/>
        <c:crosses val="autoZero"/>
        <c:auto val="1"/>
        <c:lblOffset val="100"/>
        <c:baseTimeUnit val="years"/>
      </c:dateAx>
      <c:valAx>
        <c:axId val="17823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1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88.54</c:v>
                </c:pt>
                <c:pt idx="1">
                  <c:v>88.89</c:v>
                </c:pt>
                <c:pt idx="2">
                  <c:v>89.04</c:v>
                </c:pt>
                <c:pt idx="3">
                  <c:v>91.23</c:v>
                </c:pt>
                <c:pt idx="4">
                  <c:v>91.27</c:v>
                </c:pt>
              </c:numCache>
            </c:numRef>
          </c:val>
          <c:extLst xmlns:c16r2="http://schemas.microsoft.com/office/drawing/2015/06/chart">
            <c:ext xmlns:c16="http://schemas.microsoft.com/office/drawing/2014/chart" uri="{C3380CC4-5D6E-409C-BE32-E72D297353CC}">
              <c16:uniqueId val="{00000000-FECE-4ECF-AB08-79B22EBE64E7}"/>
            </c:ext>
          </c:extLst>
        </c:ser>
        <c:dLbls>
          <c:showLegendKey val="0"/>
          <c:showVal val="0"/>
          <c:showCatName val="0"/>
          <c:showSerName val="0"/>
          <c:showPercent val="0"/>
          <c:showBubbleSize val="0"/>
        </c:dLbls>
        <c:gapWidth val="150"/>
        <c:axId val="177914224"/>
        <c:axId val="17791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FECE-4ECF-AB08-79B22EBE64E7}"/>
            </c:ext>
          </c:extLst>
        </c:ser>
        <c:dLbls>
          <c:showLegendKey val="0"/>
          <c:showVal val="0"/>
          <c:showCatName val="0"/>
          <c:showSerName val="0"/>
          <c:showPercent val="0"/>
          <c:showBubbleSize val="0"/>
        </c:dLbls>
        <c:marker val="1"/>
        <c:smooth val="0"/>
        <c:axId val="177914224"/>
        <c:axId val="177914616"/>
      </c:lineChart>
      <c:dateAx>
        <c:axId val="177914224"/>
        <c:scaling>
          <c:orientation val="minMax"/>
        </c:scaling>
        <c:delete val="1"/>
        <c:axPos val="b"/>
        <c:numFmt formatCode="ge" sourceLinked="1"/>
        <c:majorTickMark val="none"/>
        <c:minorTickMark val="none"/>
        <c:tickLblPos val="none"/>
        <c:crossAx val="177914616"/>
        <c:crosses val="autoZero"/>
        <c:auto val="1"/>
        <c:lblOffset val="100"/>
        <c:baseTimeUnit val="years"/>
      </c:dateAx>
      <c:valAx>
        <c:axId val="17791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88.18</c:v>
                </c:pt>
                <c:pt idx="1">
                  <c:v>89.05</c:v>
                </c:pt>
                <c:pt idx="2">
                  <c:v>85.01</c:v>
                </c:pt>
                <c:pt idx="3">
                  <c:v>85.98</c:v>
                </c:pt>
                <c:pt idx="4">
                  <c:v>84.82</c:v>
                </c:pt>
              </c:numCache>
            </c:numRef>
          </c:val>
          <c:extLst xmlns:c16r2="http://schemas.microsoft.com/office/drawing/2015/06/chart">
            <c:ext xmlns:c16="http://schemas.microsoft.com/office/drawing/2014/chart" uri="{C3380CC4-5D6E-409C-BE32-E72D297353CC}">
              <c16:uniqueId val="{00000000-8C9F-45FA-8839-153DA5EB6AD4}"/>
            </c:ext>
          </c:extLst>
        </c:ser>
        <c:dLbls>
          <c:showLegendKey val="0"/>
          <c:showVal val="0"/>
          <c:showCatName val="0"/>
          <c:showSerName val="0"/>
          <c:showPercent val="0"/>
          <c:showBubbleSize val="0"/>
        </c:dLbls>
        <c:gapWidth val="150"/>
        <c:axId val="177082872"/>
        <c:axId val="17764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9F-45FA-8839-153DA5EB6AD4}"/>
            </c:ext>
          </c:extLst>
        </c:ser>
        <c:dLbls>
          <c:showLegendKey val="0"/>
          <c:showVal val="0"/>
          <c:showCatName val="0"/>
          <c:showSerName val="0"/>
          <c:showPercent val="0"/>
          <c:showBubbleSize val="0"/>
        </c:dLbls>
        <c:marker val="1"/>
        <c:smooth val="0"/>
        <c:axId val="177082872"/>
        <c:axId val="177649568"/>
      </c:lineChart>
      <c:dateAx>
        <c:axId val="177082872"/>
        <c:scaling>
          <c:orientation val="minMax"/>
        </c:scaling>
        <c:delete val="1"/>
        <c:axPos val="b"/>
        <c:numFmt formatCode="ge" sourceLinked="1"/>
        <c:majorTickMark val="none"/>
        <c:minorTickMark val="none"/>
        <c:tickLblPos val="none"/>
        <c:crossAx val="177649568"/>
        <c:crosses val="autoZero"/>
        <c:auto val="1"/>
        <c:lblOffset val="100"/>
        <c:baseTimeUnit val="years"/>
      </c:dateAx>
      <c:valAx>
        <c:axId val="1776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8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71-4DA1-B7F9-54EAB21BF16B}"/>
            </c:ext>
          </c:extLst>
        </c:ser>
        <c:dLbls>
          <c:showLegendKey val="0"/>
          <c:showVal val="0"/>
          <c:showCatName val="0"/>
          <c:showSerName val="0"/>
          <c:showPercent val="0"/>
          <c:showBubbleSize val="0"/>
        </c:dLbls>
        <c:gapWidth val="150"/>
        <c:axId val="177623992"/>
        <c:axId val="17705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71-4DA1-B7F9-54EAB21BF16B}"/>
            </c:ext>
          </c:extLst>
        </c:ser>
        <c:dLbls>
          <c:showLegendKey val="0"/>
          <c:showVal val="0"/>
          <c:showCatName val="0"/>
          <c:showSerName val="0"/>
          <c:showPercent val="0"/>
          <c:showBubbleSize val="0"/>
        </c:dLbls>
        <c:marker val="1"/>
        <c:smooth val="0"/>
        <c:axId val="177623992"/>
        <c:axId val="177056240"/>
      </c:lineChart>
      <c:dateAx>
        <c:axId val="177623992"/>
        <c:scaling>
          <c:orientation val="minMax"/>
        </c:scaling>
        <c:delete val="1"/>
        <c:axPos val="b"/>
        <c:numFmt formatCode="ge" sourceLinked="1"/>
        <c:majorTickMark val="none"/>
        <c:minorTickMark val="none"/>
        <c:tickLblPos val="none"/>
        <c:crossAx val="177056240"/>
        <c:crosses val="autoZero"/>
        <c:auto val="1"/>
        <c:lblOffset val="100"/>
        <c:baseTimeUnit val="years"/>
      </c:dateAx>
      <c:valAx>
        <c:axId val="17705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2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23-4879-A028-AF85BFE2343B}"/>
            </c:ext>
          </c:extLst>
        </c:ser>
        <c:dLbls>
          <c:showLegendKey val="0"/>
          <c:showVal val="0"/>
          <c:showCatName val="0"/>
          <c:showSerName val="0"/>
          <c:showPercent val="0"/>
          <c:showBubbleSize val="0"/>
        </c:dLbls>
        <c:gapWidth val="150"/>
        <c:axId val="176617568"/>
        <c:axId val="17661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23-4879-A028-AF85BFE2343B}"/>
            </c:ext>
          </c:extLst>
        </c:ser>
        <c:dLbls>
          <c:showLegendKey val="0"/>
          <c:showVal val="0"/>
          <c:showCatName val="0"/>
          <c:showSerName val="0"/>
          <c:showPercent val="0"/>
          <c:showBubbleSize val="0"/>
        </c:dLbls>
        <c:marker val="1"/>
        <c:smooth val="0"/>
        <c:axId val="176617568"/>
        <c:axId val="176617960"/>
      </c:lineChart>
      <c:dateAx>
        <c:axId val="176617568"/>
        <c:scaling>
          <c:orientation val="minMax"/>
        </c:scaling>
        <c:delete val="1"/>
        <c:axPos val="b"/>
        <c:numFmt formatCode="ge" sourceLinked="1"/>
        <c:majorTickMark val="none"/>
        <c:minorTickMark val="none"/>
        <c:tickLblPos val="none"/>
        <c:crossAx val="176617960"/>
        <c:crosses val="autoZero"/>
        <c:auto val="1"/>
        <c:lblOffset val="100"/>
        <c:baseTimeUnit val="years"/>
      </c:dateAx>
      <c:valAx>
        <c:axId val="17661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63-4BA7-919D-756BB7DA8E39}"/>
            </c:ext>
          </c:extLst>
        </c:ser>
        <c:dLbls>
          <c:showLegendKey val="0"/>
          <c:showVal val="0"/>
          <c:showCatName val="0"/>
          <c:showSerName val="0"/>
          <c:showPercent val="0"/>
          <c:showBubbleSize val="0"/>
        </c:dLbls>
        <c:gapWidth val="150"/>
        <c:axId val="177761552"/>
        <c:axId val="17776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63-4BA7-919D-756BB7DA8E39}"/>
            </c:ext>
          </c:extLst>
        </c:ser>
        <c:dLbls>
          <c:showLegendKey val="0"/>
          <c:showVal val="0"/>
          <c:showCatName val="0"/>
          <c:showSerName val="0"/>
          <c:showPercent val="0"/>
          <c:showBubbleSize val="0"/>
        </c:dLbls>
        <c:marker val="1"/>
        <c:smooth val="0"/>
        <c:axId val="177761552"/>
        <c:axId val="177761944"/>
      </c:lineChart>
      <c:dateAx>
        <c:axId val="177761552"/>
        <c:scaling>
          <c:orientation val="minMax"/>
        </c:scaling>
        <c:delete val="1"/>
        <c:axPos val="b"/>
        <c:numFmt formatCode="ge" sourceLinked="1"/>
        <c:majorTickMark val="none"/>
        <c:minorTickMark val="none"/>
        <c:tickLblPos val="none"/>
        <c:crossAx val="177761944"/>
        <c:crosses val="autoZero"/>
        <c:auto val="1"/>
        <c:lblOffset val="100"/>
        <c:baseTimeUnit val="years"/>
      </c:dateAx>
      <c:valAx>
        <c:axId val="17776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6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41-4D22-8232-46C9B37D658A}"/>
            </c:ext>
          </c:extLst>
        </c:ser>
        <c:dLbls>
          <c:showLegendKey val="0"/>
          <c:showVal val="0"/>
          <c:showCatName val="0"/>
          <c:showSerName val="0"/>
          <c:showPercent val="0"/>
          <c:showBubbleSize val="0"/>
        </c:dLbls>
        <c:gapWidth val="150"/>
        <c:axId val="177763120"/>
        <c:axId val="17776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41-4D22-8232-46C9B37D658A}"/>
            </c:ext>
          </c:extLst>
        </c:ser>
        <c:dLbls>
          <c:showLegendKey val="0"/>
          <c:showVal val="0"/>
          <c:showCatName val="0"/>
          <c:showSerName val="0"/>
          <c:showPercent val="0"/>
          <c:showBubbleSize val="0"/>
        </c:dLbls>
        <c:marker val="1"/>
        <c:smooth val="0"/>
        <c:axId val="177763120"/>
        <c:axId val="177763512"/>
      </c:lineChart>
      <c:dateAx>
        <c:axId val="177763120"/>
        <c:scaling>
          <c:orientation val="minMax"/>
        </c:scaling>
        <c:delete val="1"/>
        <c:axPos val="b"/>
        <c:numFmt formatCode="ge" sourceLinked="1"/>
        <c:majorTickMark val="none"/>
        <c:minorTickMark val="none"/>
        <c:tickLblPos val="none"/>
        <c:crossAx val="177763512"/>
        <c:crosses val="autoZero"/>
        <c:auto val="1"/>
        <c:lblOffset val="100"/>
        <c:baseTimeUnit val="years"/>
      </c:dateAx>
      <c:valAx>
        <c:axId val="17776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6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1480.4</c:v>
                </c:pt>
                <c:pt idx="1">
                  <c:v>1386.11</c:v>
                </c:pt>
                <c:pt idx="2">
                  <c:v>1350.49</c:v>
                </c:pt>
                <c:pt idx="3">
                  <c:v>1078.9100000000001</c:v>
                </c:pt>
                <c:pt idx="4">
                  <c:v>1065.25</c:v>
                </c:pt>
              </c:numCache>
            </c:numRef>
          </c:val>
          <c:extLst xmlns:c16r2="http://schemas.microsoft.com/office/drawing/2015/06/chart">
            <c:ext xmlns:c16="http://schemas.microsoft.com/office/drawing/2014/chart" uri="{C3380CC4-5D6E-409C-BE32-E72D297353CC}">
              <c16:uniqueId val="{00000000-7213-4FA7-A4D9-A4044941C643}"/>
            </c:ext>
          </c:extLst>
        </c:ser>
        <c:dLbls>
          <c:showLegendKey val="0"/>
          <c:showVal val="0"/>
          <c:showCatName val="0"/>
          <c:showSerName val="0"/>
          <c:showPercent val="0"/>
          <c:showBubbleSize val="0"/>
        </c:dLbls>
        <c:gapWidth val="150"/>
        <c:axId val="178232952"/>
        <c:axId val="1782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7213-4FA7-A4D9-A4044941C643}"/>
            </c:ext>
          </c:extLst>
        </c:ser>
        <c:dLbls>
          <c:showLegendKey val="0"/>
          <c:showVal val="0"/>
          <c:showCatName val="0"/>
          <c:showSerName val="0"/>
          <c:showPercent val="0"/>
          <c:showBubbleSize val="0"/>
        </c:dLbls>
        <c:marker val="1"/>
        <c:smooth val="0"/>
        <c:axId val="178232952"/>
        <c:axId val="178233344"/>
      </c:lineChart>
      <c:dateAx>
        <c:axId val="178232952"/>
        <c:scaling>
          <c:orientation val="minMax"/>
        </c:scaling>
        <c:delete val="1"/>
        <c:axPos val="b"/>
        <c:numFmt formatCode="ge" sourceLinked="1"/>
        <c:majorTickMark val="none"/>
        <c:minorTickMark val="none"/>
        <c:tickLblPos val="none"/>
        <c:crossAx val="178233344"/>
        <c:crosses val="autoZero"/>
        <c:auto val="1"/>
        <c:lblOffset val="100"/>
        <c:baseTimeUnit val="years"/>
      </c:dateAx>
      <c:valAx>
        <c:axId val="1782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3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64.5</c:v>
                </c:pt>
                <c:pt idx="1">
                  <c:v>64.14</c:v>
                </c:pt>
                <c:pt idx="2">
                  <c:v>63.09</c:v>
                </c:pt>
                <c:pt idx="3">
                  <c:v>63.55</c:v>
                </c:pt>
                <c:pt idx="4">
                  <c:v>63.01</c:v>
                </c:pt>
              </c:numCache>
            </c:numRef>
          </c:val>
          <c:extLst xmlns:c16r2="http://schemas.microsoft.com/office/drawing/2015/06/chart">
            <c:ext xmlns:c16="http://schemas.microsoft.com/office/drawing/2014/chart" uri="{C3380CC4-5D6E-409C-BE32-E72D297353CC}">
              <c16:uniqueId val="{00000000-5798-4516-8402-2B8C927C0F52}"/>
            </c:ext>
          </c:extLst>
        </c:ser>
        <c:dLbls>
          <c:showLegendKey val="0"/>
          <c:showVal val="0"/>
          <c:showCatName val="0"/>
          <c:showSerName val="0"/>
          <c:showPercent val="0"/>
          <c:showBubbleSize val="0"/>
        </c:dLbls>
        <c:gapWidth val="150"/>
        <c:axId val="178234520"/>
        <c:axId val="1782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5798-4516-8402-2B8C927C0F52}"/>
            </c:ext>
          </c:extLst>
        </c:ser>
        <c:dLbls>
          <c:showLegendKey val="0"/>
          <c:showVal val="0"/>
          <c:showCatName val="0"/>
          <c:showSerName val="0"/>
          <c:showPercent val="0"/>
          <c:showBubbleSize val="0"/>
        </c:dLbls>
        <c:marker val="1"/>
        <c:smooth val="0"/>
        <c:axId val="178234520"/>
        <c:axId val="178234912"/>
      </c:lineChart>
      <c:dateAx>
        <c:axId val="178234520"/>
        <c:scaling>
          <c:orientation val="minMax"/>
        </c:scaling>
        <c:delete val="1"/>
        <c:axPos val="b"/>
        <c:numFmt formatCode="ge" sourceLinked="1"/>
        <c:majorTickMark val="none"/>
        <c:minorTickMark val="none"/>
        <c:tickLblPos val="none"/>
        <c:crossAx val="178234912"/>
        <c:crosses val="autoZero"/>
        <c:auto val="1"/>
        <c:lblOffset val="100"/>
        <c:baseTimeUnit val="years"/>
      </c:dateAx>
      <c:valAx>
        <c:axId val="1782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3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278.42</c:v>
                </c:pt>
                <c:pt idx="1">
                  <c:v>281.41000000000003</c:v>
                </c:pt>
                <c:pt idx="2">
                  <c:v>287.88</c:v>
                </c:pt>
                <c:pt idx="3">
                  <c:v>283.92</c:v>
                </c:pt>
                <c:pt idx="4">
                  <c:v>288.11</c:v>
                </c:pt>
              </c:numCache>
            </c:numRef>
          </c:val>
          <c:extLst xmlns:c16r2="http://schemas.microsoft.com/office/drawing/2015/06/chart">
            <c:ext xmlns:c16="http://schemas.microsoft.com/office/drawing/2014/chart" uri="{C3380CC4-5D6E-409C-BE32-E72D297353CC}">
              <c16:uniqueId val="{00000000-2683-427F-92DC-56DB3DAAE12A}"/>
            </c:ext>
          </c:extLst>
        </c:ser>
        <c:dLbls>
          <c:showLegendKey val="0"/>
          <c:showVal val="0"/>
          <c:showCatName val="0"/>
          <c:showSerName val="0"/>
          <c:showPercent val="0"/>
          <c:showBubbleSize val="0"/>
        </c:dLbls>
        <c:gapWidth val="150"/>
        <c:axId val="176617176"/>
        <c:axId val="17661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2683-427F-92DC-56DB3DAAE12A}"/>
            </c:ext>
          </c:extLst>
        </c:ser>
        <c:dLbls>
          <c:showLegendKey val="0"/>
          <c:showVal val="0"/>
          <c:showCatName val="0"/>
          <c:showSerName val="0"/>
          <c:showPercent val="0"/>
          <c:showBubbleSize val="0"/>
        </c:dLbls>
        <c:marker val="1"/>
        <c:smooth val="0"/>
        <c:axId val="176617176"/>
        <c:axId val="176616784"/>
      </c:lineChart>
      <c:dateAx>
        <c:axId val="176617176"/>
        <c:scaling>
          <c:orientation val="minMax"/>
        </c:scaling>
        <c:delete val="1"/>
        <c:axPos val="b"/>
        <c:numFmt formatCode="ge" sourceLinked="1"/>
        <c:majorTickMark val="none"/>
        <c:minorTickMark val="none"/>
        <c:tickLblPos val="none"/>
        <c:crossAx val="176616784"/>
        <c:crosses val="autoZero"/>
        <c:auto val="1"/>
        <c:lblOffset val="100"/>
        <c:baseTimeUnit val="years"/>
      </c:dateAx>
      <c:valAx>
        <c:axId val="17661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1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嬬恋村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9569</v>
      </c>
      <c r="AM8" s="50"/>
      <c r="AN8" s="50"/>
      <c r="AO8" s="50"/>
      <c r="AP8" s="50"/>
      <c r="AQ8" s="50"/>
      <c r="AR8" s="50"/>
      <c r="AS8" s="50"/>
      <c r="AT8" s="45">
        <f>データ!T6</f>
        <v>337.58</v>
      </c>
      <c r="AU8" s="45"/>
      <c r="AV8" s="45"/>
      <c r="AW8" s="45"/>
      <c r="AX8" s="45"/>
      <c r="AY8" s="45"/>
      <c r="AZ8" s="45"/>
      <c r="BA8" s="45"/>
      <c r="BB8" s="45">
        <f>データ!U6</f>
        <v>28.35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40.86</v>
      </c>
      <c r="Q10" s="45"/>
      <c r="R10" s="45"/>
      <c r="S10" s="45"/>
      <c r="T10" s="45"/>
      <c r="U10" s="45"/>
      <c r="V10" s="45"/>
      <c r="W10" s="45">
        <f>データ!Q6</f>
        <v>93.37</v>
      </c>
      <c r="X10" s="45"/>
      <c r="Y10" s="45"/>
      <c r="Z10" s="45"/>
      <c r="AA10" s="45"/>
      <c r="AB10" s="45"/>
      <c r="AC10" s="45"/>
      <c r="AD10" s="50">
        <f>データ!R6</f>
        <v>4322</v>
      </c>
      <c r="AE10" s="50"/>
      <c r="AF10" s="50"/>
      <c r="AG10" s="50"/>
      <c r="AH10" s="50"/>
      <c r="AI10" s="50"/>
      <c r="AJ10" s="50"/>
      <c r="AK10" s="2"/>
      <c r="AL10" s="50">
        <f>データ!V6</f>
        <v>3906</v>
      </c>
      <c r="AM10" s="50"/>
      <c r="AN10" s="50"/>
      <c r="AO10" s="50"/>
      <c r="AP10" s="50"/>
      <c r="AQ10" s="50"/>
      <c r="AR10" s="50"/>
      <c r="AS10" s="50"/>
      <c r="AT10" s="45">
        <f>データ!W6</f>
        <v>1.94</v>
      </c>
      <c r="AU10" s="45"/>
      <c r="AV10" s="45"/>
      <c r="AW10" s="45"/>
      <c r="AX10" s="45"/>
      <c r="AY10" s="45"/>
      <c r="AZ10" s="45"/>
      <c r="BA10" s="45"/>
      <c r="BB10" s="45">
        <f>データ!X6</f>
        <v>2013.4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Pjx7ULcilz2/gJFkPrTvXgjdAyGLOFsCeGN3ixIAyvPJr7+7SDDTmvsdqA+7KBFeGVX9LwZcRHRDEVMS/cvWpA==" saltValue="rpbP28j/vhPmFL17WxN3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104256</v>
      </c>
      <c r="D6" s="33">
        <f t="shared" si="3"/>
        <v>47</v>
      </c>
      <c r="E6" s="33">
        <f t="shared" si="3"/>
        <v>17</v>
      </c>
      <c r="F6" s="33">
        <f t="shared" si="3"/>
        <v>4</v>
      </c>
      <c r="G6" s="33">
        <f t="shared" si="3"/>
        <v>0</v>
      </c>
      <c r="H6" s="33" t="str">
        <f t="shared" si="3"/>
        <v>群馬県　嬬恋村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40.86</v>
      </c>
      <c r="Q6" s="34">
        <f t="shared" si="3"/>
        <v>93.37</v>
      </c>
      <c r="R6" s="34">
        <f t="shared" si="3"/>
        <v>4322</v>
      </c>
      <c r="S6" s="34">
        <f t="shared" si="3"/>
        <v>9569</v>
      </c>
      <c r="T6" s="34">
        <f t="shared" si="3"/>
        <v>337.58</v>
      </c>
      <c r="U6" s="34">
        <f t="shared" si="3"/>
        <v>28.35</v>
      </c>
      <c r="V6" s="34">
        <f t="shared" si="3"/>
        <v>3906</v>
      </c>
      <c r="W6" s="34">
        <f t="shared" si="3"/>
        <v>1.94</v>
      </c>
      <c r="X6" s="34">
        <f t="shared" si="3"/>
        <v>2013.4</v>
      </c>
      <c r="Y6" s="35">
        <f>IF(Y7="",NA(),Y7)</f>
        <v>88.18</v>
      </c>
      <c r="Z6" s="35">
        <f t="shared" ref="Z6:AH6" si="4">IF(Z7="",NA(),Z7)</f>
        <v>89.05</v>
      </c>
      <c r="AA6" s="35">
        <f t="shared" si="4"/>
        <v>85.01</v>
      </c>
      <c r="AB6" s="35">
        <f t="shared" si="4"/>
        <v>85.98</v>
      </c>
      <c r="AC6" s="35">
        <f t="shared" si="4"/>
        <v>84.82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1480.4</v>
      </c>
      <c r="BG6" s="35">
        <f t="shared" ref="BG6:BO6" si="7">IF(BG7="",NA(),BG7)</f>
        <v>1386.11</v>
      </c>
      <c r="BH6" s="35">
        <f t="shared" si="7"/>
        <v>1350.49</v>
      </c>
      <c r="BI6" s="35">
        <f t="shared" si="7"/>
        <v>1078.9100000000001</v>
      </c>
      <c r="BJ6" s="35">
        <f t="shared" si="7"/>
        <v>1065.25</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64.5</v>
      </c>
      <c r="BR6" s="35">
        <f t="shared" ref="BR6:BZ6" si="8">IF(BR7="",NA(),BR7)</f>
        <v>64.14</v>
      </c>
      <c r="BS6" s="35">
        <f t="shared" si="8"/>
        <v>63.09</v>
      </c>
      <c r="BT6" s="35">
        <f t="shared" si="8"/>
        <v>63.55</v>
      </c>
      <c r="BU6" s="35">
        <f t="shared" si="8"/>
        <v>63.01</v>
      </c>
      <c r="BV6" s="35">
        <f t="shared" si="8"/>
        <v>66.56</v>
      </c>
      <c r="BW6" s="35">
        <f t="shared" si="8"/>
        <v>66.22</v>
      </c>
      <c r="BX6" s="35">
        <f t="shared" si="8"/>
        <v>69.87</v>
      </c>
      <c r="BY6" s="35">
        <f t="shared" si="8"/>
        <v>74.3</v>
      </c>
      <c r="BZ6" s="35">
        <f t="shared" si="8"/>
        <v>72.260000000000005</v>
      </c>
      <c r="CA6" s="34" t="str">
        <f>IF(CA7="","",IF(CA7="-","【-】","【"&amp;SUBSTITUTE(TEXT(CA7,"#,##0.00"),"-","△")&amp;"】"))</f>
        <v>【74.48】</v>
      </c>
      <c r="CB6" s="35">
        <f>IF(CB7="",NA(),CB7)</f>
        <v>278.42</v>
      </c>
      <c r="CC6" s="35">
        <f t="shared" ref="CC6:CK6" si="9">IF(CC7="",NA(),CC7)</f>
        <v>281.41000000000003</v>
      </c>
      <c r="CD6" s="35">
        <f t="shared" si="9"/>
        <v>287.88</v>
      </c>
      <c r="CE6" s="35">
        <f t="shared" si="9"/>
        <v>283.92</v>
      </c>
      <c r="CF6" s="35">
        <f t="shared" si="9"/>
        <v>288.11</v>
      </c>
      <c r="CG6" s="35">
        <f t="shared" si="9"/>
        <v>244.29</v>
      </c>
      <c r="CH6" s="35">
        <f t="shared" si="9"/>
        <v>246.72</v>
      </c>
      <c r="CI6" s="35">
        <f t="shared" si="9"/>
        <v>234.96</v>
      </c>
      <c r="CJ6" s="35">
        <f t="shared" si="9"/>
        <v>221.81</v>
      </c>
      <c r="CK6" s="35">
        <f t="shared" si="9"/>
        <v>230.02</v>
      </c>
      <c r="CL6" s="34" t="str">
        <f>IF(CL7="","",IF(CL7="-","【-】","【"&amp;SUBSTITUTE(TEXT(CL7,"#,##0.00"),"-","△")&amp;"】"))</f>
        <v>【219.46】</v>
      </c>
      <c r="CM6" s="35">
        <f>IF(CM7="",NA(),CM7)</f>
        <v>39.06</v>
      </c>
      <c r="CN6" s="35">
        <f t="shared" ref="CN6:CV6" si="10">IF(CN7="",NA(),CN7)</f>
        <v>43.35</v>
      </c>
      <c r="CO6" s="35">
        <f t="shared" si="10"/>
        <v>43.1</v>
      </c>
      <c r="CP6" s="35">
        <f t="shared" si="10"/>
        <v>43.56</v>
      </c>
      <c r="CQ6" s="35">
        <f t="shared" si="10"/>
        <v>41.99</v>
      </c>
      <c r="CR6" s="35">
        <f t="shared" si="10"/>
        <v>43.58</v>
      </c>
      <c r="CS6" s="35">
        <f t="shared" si="10"/>
        <v>41.35</v>
      </c>
      <c r="CT6" s="35">
        <f t="shared" si="10"/>
        <v>42.9</v>
      </c>
      <c r="CU6" s="35">
        <f t="shared" si="10"/>
        <v>43.36</v>
      </c>
      <c r="CV6" s="35">
        <f t="shared" si="10"/>
        <v>42.56</v>
      </c>
      <c r="CW6" s="34" t="str">
        <f>IF(CW7="","",IF(CW7="-","【-】","【"&amp;SUBSTITUTE(TEXT(CW7,"#,##0.00"),"-","△")&amp;"】"))</f>
        <v>【42.82】</v>
      </c>
      <c r="CX6" s="35">
        <f>IF(CX7="",NA(),CX7)</f>
        <v>88.54</v>
      </c>
      <c r="CY6" s="35">
        <f t="shared" ref="CY6:DG6" si="11">IF(CY7="",NA(),CY7)</f>
        <v>88.89</v>
      </c>
      <c r="CZ6" s="35">
        <f t="shared" si="11"/>
        <v>89.04</v>
      </c>
      <c r="DA6" s="35">
        <f t="shared" si="11"/>
        <v>91.23</v>
      </c>
      <c r="DB6" s="35">
        <f t="shared" si="11"/>
        <v>91.27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104256</v>
      </c>
      <c r="D7" s="37">
        <v>47</v>
      </c>
      <c r="E7" s="37">
        <v>17</v>
      </c>
      <c r="F7" s="37">
        <v>4</v>
      </c>
      <c r="G7" s="37">
        <v>0</v>
      </c>
      <c r="H7" s="37" t="s">
        <v>97</v>
      </c>
      <c r="I7" s="37" t="s">
        <v>98</v>
      </c>
      <c r="J7" s="37" t="s">
        <v>99</v>
      </c>
      <c r="K7" s="37" t="s">
        <v>100</v>
      </c>
      <c r="L7" s="37" t="s">
        <v>101</v>
      </c>
      <c r="M7" s="37" t="s">
        <v>102</v>
      </c>
      <c r="N7" s="38" t="s">
        <v>103</v>
      </c>
      <c r="O7" s="38" t="s">
        <v>104</v>
      </c>
      <c r="P7" s="38">
        <v>40.86</v>
      </c>
      <c r="Q7" s="38">
        <v>93.37</v>
      </c>
      <c r="R7" s="38">
        <v>4322</v>
      </c>
      <c r="S7" s="38">
        <v>9569</v>
      </c>
      <c r="T7" s="38">
        <v>337.58</v>
      </c>
      <c r="U7" s="38">
        <v>28.35</v>
      </c>
      <c r="V7" s="38">
        <v>3906</v>
      </c>
      <c r="W7" s="38">
        <v>1.94</v>
      </c>
      <c r="X7" s="38">
        <v>2013.4</v>
      </c>
      <c r="Y7" s="38">
        <v>88.18</v>
      </c>
      <c r="Z7" s="38">
        <v>89.05</v>
      </c>
      <c r="AA7" s="38">
        <v>85.01</v>
      </c>
      <c r="AB7" s="38">
        <v>85.98</v>
      </c>
      <c r="AC7" s="38">
        <v>84.82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1480.4</v>
      </c>
      <c r="BG7" s="38">
        <v>1386.11</v>
      </c>
      <c r="BH7" s="38">
        <v>1350.49</v>
      </c>
      <c r="BI7" s="38">
        <v>1078.9100000000001</v>
      </c>
      <c r="BJ7" s="38">
        <v>1065.25</v>
      </c>
      <c r="BK7" s="38">
        <v>1436</v>
      </c>
      <c r="BL7" s="38">
        <v>1434.89</v>
      </c>
      <c r="BM7" s="38">
        <v>1298.9100000000001</v>
      </c>
      <c r="BN7" s="38">
        <v>1243.71</v>
      </c>
      <c r="BO7" s="38">
        <v>1194.1500000000001</v>
      </c>
      <c r="BP7" s="38">
        <v>1209.4000000000001</v>
      </c>
      <c r="BQ7" s="38">
        <v>64.5</v>
      </c>
      <c r="BR7" s="38">
        <v>64.14</v>
      </c>
      <c r="BS7" s="38">
        <v>63.09</v>
      </c>
      <c r="BT7" s="38">
        <v>63.55</v>
      </c>
      <c r="BU7" s="38">
        <v>63.01</v>
      </c>
      <c r="BV7" s="38">
        <v>66.56</v>
      </c>
      <c r="BW7" s="38">
        <v>66.22</v>
      </c>
      <c r="BX7" s="38">
        <v>69.87</v>
      </c>
      <c r="BY7" s="38">
        <v>74.3</v>
      </c>
      <c r="BZ7" s="38">
        <v>72.260000000000005</v>
      </c>
      <c r="CA7" s="38">
        <v>74.48</v>
      </c>
      <c r="CB7" s="38">
        <v>278.42</v>
      </c>
      <c r="CC7" s="38">
        <v>281.41000000000003</v>
      </c>
      <c r="CD7" s="38">
        <v>287.88</v>
      </c>
      <c r="CE7" s="38">
        <v>283.92</v>
      </c>
      <c r="CF7" s="38">
        <v>288.11</v>
      </c>
      <c r="CG7" s="38">
        <v>244.29</v>
      </c>
      <c r="CH7" s="38">
        <v>246.72</v>
      </c>
      <c r="CI7" s="38">
        <v>234.96</v>
      </c>
      <c r="CJ7" s="38">
        <v>221.81</v>
      </c>
      <c r="CK7" s="38">
        <v>230.02</v>
      </c>
      <c r="CL7" s="38">
        <v>219.46</v>
      </c>
      <c r="CM7" s="38">
        <v>39.06</v>
      </c>
      <c r="CN7" s="38">
        <v>43.35</v>
      </c>
      <c r="CO7" s="38">
        <v>43.1</v>
      </c>
      <c r="CP7" s="38">
        <v>43.56</v>
      </c>
      <c r="CQ7" s="38">
        <v>41.99</v>
      </c>
      <c r="CR7" s="38">
        <v>43.58</v>
      </c>
      <c r="CS7" s="38">
        <v>41.35</v>
      </c>
      <c r="CT7" s="38">
        <v>42.9</v>
      </c>
      <c r="CU7" s="38">
        <v>43.36</v>
      </c>
      <c r="CV7" s="38">
        <v>42.56</v>
      </c>
      <c r="CW7" s="38">
        <v>42.82</v>
      </c>
      <c r="CX7" s="38">
        <v>88.54</v>
      </c>
      <c r="CY7" s="38">
        <v>88.89</v>
      </c>
      <c r="CZ7" s="38">
        <v>89.04</v>
      </c>
      <c r="DA7" s="38">
        <v>91.23</v>
      </c>
      <c r="DB7" s="38">
        <v>91.27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2019-12-05T05:11:22Z</dcterms:created>
  <dcterms:modified xsi:type="dcterms:W3CDTF">2020-02-04T08:15:03Z</dcterms:modified>
  <cp:category/>
</cp:coreProperties>
</file>