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7 川場村\"/>
    </mc:Choice>
  </mc:AlternateContent>
  <workbookProtection workbookAlgorithmName="SHA-512" workbookHashValue="Bk5Jt+SPSWOwONfki9reyX0U4rC6AP2elB8sojT0bpX/lQ17zbgzJYBfGl+q3CfUVHBvb6eY02WvPaMgwCn6ow==" workbookSaltValue="TnSWM9IRN3DZ8Uu1pq3q1w==" workbookSpinCount="100000" lockStructure="1"/>
  <bookViews>
    <workbookView xWindow="0" yWindow="0" windowWidth="20490" windowHeight="745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T10" i="4"/>
  <c r="AL10" i="4"/>
  <c r="W10" i="4"/>
  <c r="I10" i="4"/>
  <c r="BB8" i="4"/>
  <c r="AT8" i="4"/>
  <c r="AL8" i="4"/>
  <c r="W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<sst xmlns="http://schemas.openxmlformats.org/spreadsheetml/2006/main" count="228" uniqueCount="113">
  <si>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</si>
  <si>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</si>
  <si>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</si>
  <si>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</si>
  <si>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</si>
  <si>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</si>
  <si>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</si>
  <si>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</si>
  <si>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</si>
  <si>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</si>
  <si>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</si>
  <si>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</si>
  <si>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</si>
  <si>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</si>
  <si>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</si>
  <si>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</si>
  <si>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</si>
  <si>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</si>
  <si>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</si>
  <si>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</si>
  <si>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</si>
  <si>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</si>
  <si>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</si>
  <si>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</si>
  <si>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</si>
  <si>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</si>
  <si>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</si>
  <si>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</si>
  <si>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</si>
  <si>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</si>
  <si>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</si>
  <si>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</si>
  <si>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</si>
  <si>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</si>
  <si>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</si>
  <si>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</si>
  <si>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</si>
  <si>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</si>
  <si>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</si>
  <si>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</si>
  <si>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</si>
  <si>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</si>
  <si>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</si>
  <si>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</si>
  <si>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</si>
  <si>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</si>
  <si>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</si>
  <si>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</si>
  <si>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</si>
  <si>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</si>
  <si>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</si>
  <si>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</si>
  <si>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</si>
  <si>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</si>
  <si>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</si>
  <si>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</si>
  <si>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</si>
  <si>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</si>
  <si>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</si>
  <si>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</si>
  <si>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</si>
  <si>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</si>
  <si>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</si>
  <si>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</si>
  <si>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</si>
  <si>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</si>
  <si>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</si>
  <si>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</si>
  <si>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</si>
  <si>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</si>
  <si>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</si>
  <si>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</si>
  <si>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</si>
  <si>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</si>
  <si>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</si>
  <si>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</si>
  <si>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</si>
  <si>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</si>
  <si>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</si>
  <si>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</si>
  <si>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</si>
  <si>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</si>
  <si>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</si>
  <si>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</si>
  <si>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</si>
  <si>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</si>
  <si>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</si>
  <si>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</si>
  <si>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</si>
  <si>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</si>
  <si>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</si>
  <si>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</si>
  <si>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</si>
  <si>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</si>
  <si>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</si>
  <si>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</si>
  <si>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</si>
  <si>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川場村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</si>
  <si>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</si>
  <si>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</si>
  <si>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</si>
  <si>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</si>
  <si>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</si>
  <si>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</si>
  <si>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</si>
  <si>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</si>
  <si>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</si>
  <si>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</si>
  <si>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</si>
  <si>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</si>
  <si>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が前年度より大幅に減少、また、「汚水処理原価」の大幅な増加は、一般会計からの操出基準の変更によるものもあるが、下水道事業運営に要する経費を一般会計からの繰入に頼っていることが大きな要因である。
　「企業債残高対事業規模比率」は、地方債現在高をすべて一般会計負担額として計算しているため、数値が出てこないが、一般会計負担額を減らせるように料金改定を行っていく必要がある。
　健全性、効率性ともに良くない状態が続いている。</t>
    <rPh sb="2" eb="9">
      <t>シュウエキテキシュウシヒリツ</t>
    </rPh>
    <rPh sb="11" eb="13">
      <t>ケイヒ</t>
    </rPh>
    <rPh sb="13" eb="16">
      <t>カイシュウリツ</t>
    </rPh>
    <rPh sb="18" eb="21">
      <t>ゼンネンド</t>
    </rPh>
    <rPh sb="23" eb="25">
      <t>オオハバ</t>
    </rPh>
    <rPh sb="26" eb="28">
      <t>ゲンショウ</t>
    </rPh>
    <rPh sb="33" eb="35">
      <t>オスイ</t>
    </rPh>
    <rPh sb="35" eb="37">
      <t>ショリ</t>
    </rPh>
    <rPh sb="37" eb="39">
      <t>ゲンカ</t>
    </rPh>
    <rPh sb="41" eb="43">
      <t>オオハバ</t>
    </rPh>
    <rPh sb="44" eb="46">
      <t>ゾウカ</t>
    </rPh>
    <rPh sb="48" eb="50">
      <t>イッパン</t>
    </rPh>
    <rPh sb="50" eb="52">
      <t>カイケイ</t>
    </rPh>
    <rPh sb="55" eb="57">
      <t>クリダシ</t>
    </rPh>
    <rPh sb="57" eb="59">
      <t>キジュン</t>
    </rPh>
    <rPh sb="60" eb="62">
      <t>ヘンコウ</t>
    </rPh>
    <rPh sb="72" eb="75">
      <t>ゲスイドウ</t>
    </rPh>
    <rPh sb="75" eb="77">
      <t>ジギョウ</t>
    </rPh>
    <rPh sb="77" eb="79">
      <t>ウンエイ</t>
    </rPh>
    <rPh sb="80" eb="81">
      <t>ヨウ</t>
    </rPh>
    <rPh sb="83" eb="85">
      <t>ケイヒ</t>
    </rPh>
    <rPh sb="86" eb="88">
      <t>イッパン</t>
    </rPh>
    <rPh sb="88" eb="90">
      <t>カイケイ</t>
    </rPh>
    <rPh sb="93" eb="95">
      <t>クリイレ</t>
    </rPh>
    <rPh sb="96" eb="97">
      <t>タヨ</t>
    </rPh>
    <rPh sb="104" eb="105">
      <t>オオ</t>
    </rPh>
    <rPh sb="107" eb="109">
      <t>ヨウイン</t>
    </rPh>
    <rPh sb="116" eb="119">
      <t>キギョウサイ</t>
    </rPh>
    <rPh sb="119" eb="121">
      <t>ザンダカ</t>
    </rPh>
    <rPh sb="121" eb="122">
      <t>タイ</t>
    </rPh>
    <rPh sb="122" eb="124">
      <t>ジギョウ</t>
    </rPh>
    <rPh sb="124" eb="126">
      <t>キボ</t>
    </rPh>
    <rPh sb="126" eb="128">
      <t>ヒリツ</t>
    </rPh>
    <rPh sb="131" eb="134">
      <t>チホウサイ</t>
    </rPh>
    <rPh sb="134" eb="137">
      <t>ゲンザイダカ</t>
    </rPh>
    <rPh sb="141" eb="143">
      <t>イッパン</t>
    </rPh>
    <rPh sb="143" eb="145">
      <t>カイケイ</t>
    </rPh>
    <rPh sb="145" eb="148">
      <t>フタンガク</t>
    </rPh>
    <rPh sb="151" eb="153">
      <t>ケイサン</t>
    </rPh>
    <rPh sb="160" eb="162">
      <t>スウチ</t>
    </rPh>
    <rPh sb="163" eb="164">
      <t>デ</t>
    </rPh>
    <rPh sb="170" eb="172">
      <t>イッパン</t>
    </rPh>
    <rPh sb="172" eb="174">
      <t>カイケイ</t>
    </rPh>
    <rPh sb="174" eb="177">
      <t>フタンガク</t>
    </rPh>
    <rPh sb="178" eb="179">
      <t>ヘ</t>
    </rPh>
    <rPh sb="185" eb="187">
      <t>リョウキン</t>
    </rPh>
    <rPh sb="187" eb="189">
      <t>カイテイ</t>
    </rPh>
    <rPh sb="190" eb="191">
      <t>オコナ</t>
    </rPh>
    <rPh sb="195" eb="197">
      <t>ヒツヨウ</t>
    </rPh>
    <rPh sb="203" eb="206">
      <t>ケンゼンセイ</t>
    </rPh>
    <rPh sb="207" eb="210">
      <t>コウリツセイ</t>
    </rPh>
    <rPh sb="213" eb="214">
      <t>ヨ</t>
    </rPh>
    <rPh sb="217" eb="219">
      <t>ジョウタイ</t>
    </rPh>
    <rPh sb="220" eb="221">
      <t>ツヅ</t>
    </rPh>
    <phoneticPr fontId="4"/>
  </si>
  <si>
    <t>　平成30年度に浄化ｾﾝﾀｰ管理棟の耐震診断を行った。今後、詳細設計、耐震工事の実施、ｽﾄｯｸﾏﾈｼﾞﾒﾝﾄ計画による電気設備等の更新をしていく予定である。
　管渠については、耐用年数までには期間があるがｽﾄｯｸﾏﾈｼﾞﾒﾝﾄ計画を策定し、定期的な点検・調査を進めていくことで、異常箇所を早期に発見し、維持管理に努めていく。</t>
    <rPh sb="1" eb="3">
      <t>ヘイセイ</t>
    </rPh>
    <rPh sb="5" eb="7">
      <t>ネンド</t>
    </rPh>
    <rPh sb="8" eb="10">
      <t>ジョウカ</t>
    </rPh>
    <rPh sb="14" eb="17">
      <t>カンリトウ</t>
    </rPh>
    <rPh sb="18" eb="20">
      <t>タイシン</t>
    </rPh>
    <rPh sb="20" eb="22">
      <t>シンダン</t>
    </rPh>
    <rPh sb="23" eb="24">
      <t>オコナ</t>
    </rPh>
    <rPh sb="27" eb="29">
      <t>コンゴ</t>
    </rPh>
    <rPh sb="30" eb="32">
      <t>ショウサイ</t>
    </rPh>
    <rPh sb="32" eb="34">
      <t>セッケイ</t>
    </rPh>
    <rPh sb="35" eb="37">
      <t>タイシン</t>
    </rPh>
    <rPh sb="37" eb="39">
      <t>コウジ</t>
    </rPh>
    <rPh sb="40" eb="42">
      <t>ジッシ</t>
    </rPh>
    <rPh sb="54" eb="56">
      <t>ケイカク</t>
    </rPh>
    <rPh sb="59" eb="61">
      <t>デンキ</t>
    </rPh>
    <rPh sb="61" eb="63">
      <t>セツビ</t>
    </rPh>
    <rPh sb="63" eb="64">
      <t>トウ</t>
    </rPh>
    <rPh sb="65" eb="67">
      <t>コウシン</t>
    </rPh>
    <rPh sb="72" eb="74">
      <t>ヨテイ</t>
    </rPh>
    <rPh sb="80" eb="82">
      <t>カンキョ</t>
    </rPh>
    <rPh sb="88" eb="90">
      <t>タイヨウ</t>
    </rPh>
    <rPh sb="90" eb="92">
      <t>ネンスウ</t>
    </rPh>
    <rPh sb="96" eb="98">
      <t>キカン</t>
    </rPh>
    <rPh sb="113" eb="115">
      <t>ケイカク</t>
    </rPh>
    <rPh sb="116" eb="118">
      <t>サクテイ</t>
    </rPh>
    <rPh sb="120" eb="123">
      <t>テイキテキ</t>
    </rPh>
    <rPh sb="124" eb="126">
      <t>テンケン</t>
    </rPh>
    <rPh sb="127" eb="129">
      <t>チョウサ</t>
    </rPh>
    <rPh sb="130" eb="131">
      <t>スス</t>
    </rPh>
    <rPh sb="139" eb="141">
      <t>イジョウ</t>
    </rPh>
    <rPh sb="141" eb="143">
      <t>カショ</t>
    </rPh>
    <rPh sb="144" eb="146">
      <t>ソウキ</t>
    </rPh>
    <rPh sb="147" eb="149">
      <t>ハッケン</t>
    </rPh>
    <rPh sb="151" eb="153">
      <t>イジ</t>
    </rPh>
    <rPh sb="153" eb="155">
      <t>カンリ</t>
    </rPh>
    <rPh sb="156" eb="157">
      <t>ツト</t>
    </rPh>
    <phoneticPr fontId="4"/>
  </si>
  <si>
    <t>　経営戦略の策定を行ったことで、維持管理費の支出増加が明らかになった。現在の経営のままでは、一般会計の負担が増加することも明らかである。
　料金改定・未接続世帯への加入促進、公営企業会計の適用等、経費回収率を上げられるように努めていく。
　処理場、管渠のｽﾄｯｸﾏﾈｼﾞﾒﾝﾄ計画による計画的な維持管理を行うことで経費の平準化にも努める。</t>
    <rPh sb="1" eb="5">
      <t>ケイエイセンリャク</t>
    </rPh>
    <rPh sb="6" eb="8">
      <t>サクテイ</t>
    </rPh>
    <rPh sb="9" eb="10">
      <t>オコナ</t>
    </rPh>
    <rPh sb="16" eb="18">
      <t>イジ</t>
    </rPh>
    <rPh sb="18" eb="21">
      <t>カンリヒ</t>
    </rPh>
    <rPh sb="22" eb="24">
      <t>シシュツ</t>
    </rPh>
    <rPh sb="24" eb="26">
      <t>ゾウカ</t>
    </rPh>
    <rPh sb="27" eb="28">
      <t>アキ</t>
    </rPh>
    <rPh sb="35" eb="37">
      <t>ゲンザイ</t>
    </rPh>
    <rPh sb="38" eb="40">
      <t>ケイエイ</t>
    </rPh>
    <rPh sb="46" eb="48">
      <t>イッパン</t>
    </rPh>
    <rPh sb="48" eb="50">
      <t>カイケイ</t>
    </rPh>
    <rPh sb="51" eb="53">
      <t>フタン</t>
    </rPh>
    <rPh sb="54" eb="56">
      <t>ゾウカ</t>
    </rPh>
    <rPh sb="61" eb="62">
      <t>アキ</t>
    </rPh>
    <rPh sb="70" eb="72">
      <t>リョウキン</t>
    </rPh>
    <rPh sb="72" eb="74">
      <t>カイテイ</t>
    </rPh>
    <rPh sb="75" eb="78">
      <t>ミセツゾク</t>
    </rPh>
    <rPh sb="78" eb="80">
      <t>セタイ</t>
    </rPh>
    <rPh sb="82" eb="84">
      <t>カニュウ</t>
    </rPh>
    <rPh sb="84" eb="86">
      <t>ソクシン</t>
    </rPh>
    <rPh sb="87" eb="89">
      <t>コウエイ</t>
    </rPh>
    <rPh sb="89" eb="91">
      <t>キギョウ</t>
    </rPh>
    <rPh sb="91" eb="93">
      <t>カイケイ</t>
    </rPh>
    <rPh sb="94" eb="96">
      <t>テキヨウ</t>
    </rPh>
    <rPh sb="96" eb="97">
      <t>トウ</t>
    </rPh>
    <rPh sb="98" eb="100">
      <t>ケイヒ</t>
    </rPh>
    <rPh sb="100" eb="103">
      <t>カイシュウリツ</t>
    </rPh>
    <rPh sb="104" eb="105">
      <t>ア</t>
    </rPh>
    <rPh sb="112" eb="113">
      <t>ツト</t>
    </rPh>
    <rPh sb="120" eb="123">
      <t>ショリジョウ</t>
    </rPh>
    <rPh sb="124" eb="126">
      <t>カンキョ</t>
    </rPh>
    <rPh sb="138" eb="140">
      <t>ケイカク</t>
    </rPh>
    <rPh sb="143" eb="146">
      <t>ケイカクテキ</t>
    </rPh>
    <rPh sb="147" eb="149">
      <t>イジ</t>
    </rPh>
    <rPh sb="149" eb="151">
      <t>カンリ</t>
    </rPh>
    <rPh sb="152" eb="153">
      <t>オコナ</t>
    </rPh>
    <rPh sb="157" eb="159">
      <t>ケイヒ</t>
    </rPh>
    <rPh sb="160" eb="163">
      <t>ヘイジュンカ</t>
    </rPh>
    <rPh sb="165" eb="16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</si>
</sst>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0.11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0A-48FD-B4D2-43846986EEEB}"/>
            </c:ext>
          </c:extLst>
        </c:ser>
        <c:dLbls>
          <c:showLegendKey val="0"/>
          <c:showVal val="0"/>
          <c:showCatName val="0"/>
          <c:showSerName val="0"/>
          <c:showPercent val="0"/>
          <c:showBubbleSize val="0"/>
        </c:dLbls>
        <c:gapWidth val="150"/>
        <c:axId val="475638112"/>
        <c:axId val="41862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830A-48FD-B4D2-43846986EEEB}"/>
            </c:ext>
          </c:extLst>
        </c:ser>
        <c:dLbls>
          <c:showLegendKey val="0"/>
          <c:showVal val="0"/>
          <c:showCatName val="0"/>
          <c:showSerName val="0"/>
          <c:showPercent val="0"/>
          <c:showBubbleSize val="0"/>
        </c:dLbls>
        <c:marker val="1"/>
        <c:smooth val="0"/>
        <c:axId val="475638112"/>
        <c:axId val="418623312"/>
      </c:lineChart>
      <c:dateAx>
        <c:axId val="475638112"/>
        <c:scaling>
          <c:orientation val="minMax"/>
        </c:scaling>
        <c:delete val="1"/>
        <c:axPos val="b"/>
        <c:numFmt formatCode="ge" sourceLinked="1"/>
        <c:majorTickMark val="none"/>
        <c:minorTickMark val="none"/>
        <c:tickLblPos val="none"/>
        <c:crossAx val="418623312"/>
        <c:crosses val="autoZero"/>
        <c:auto val="1"/>
        <c:lblOffset val="100"/>
        <c:baseTimeUnit val="years"/>
      </c:dateAx>
      <c:valAx>
        <c:axId val="41862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88</c:v>
                </c:pt>
                <c:pt idx="1">
                  <c:v>40.5</c:v>
                </c:pt>
                <c:pt idx="2">
                  <c:v>52.6</c:v>
                </c:pt>
                <c:pt idx="3">
                  <c:v>51.6</c:v>
                </c:pt>
                <c:pt idx="4">
                  <c:v>49.25</c:v>
                </c:pt>
              </c:numCache>
            </c:numRef>
          </c:val>
          <c:extLst xmlns:c16r2="http://schemas.microsoft.com/office/drawing/2015/06/chart">
            <c:ext xmlns:c16="http://schemas.microsoft.com/office/drawing/2014/chart" uri="{C3380CC4-5D6E-409C-BE32-E72D297353CC}">
              <c16:uniqueId val="{00000000-007C-4512-93F4-C4FBD795C331}"/>
            </c:ext>
          </c:extLst>
        </c:ser>
        <c:dLbls>
          <c:showLegendKey val="0"/>
          <c:showVal val="0"/>
          <c:showCatName val="0"/>
          <c:showSerName val="0"/>
          <c:showPercent val="0"/>
          <c:showBubbleSize val="0"/>
        </c:dLbls>
        <c:gapWidth val="150"/>
        <c:axId val="417830240"/>
        <c:axId val="41783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007C-4512-93F4-C4FBD795C331}"/>
            </c:ext>
          </c:extLst>
        </c:ser>
        <c:dLbls>
          <c:showLegendKey val="0"/>
          <c:showVal val="0"/>
          <c:showCatName val="0"/>
          <c:showSerName val="0"/>
          <c:showPercent val="0"/>
          <c:showBubbleSize val="0"/>
        </c:dLbls>
        <c:marker val="1"/>
        <c:smooth val="0"/>
        <c:axId val="417830240"/>
        <c:axId val="417830632"/>
      </c:lineChart>
      <c:dateAx>
        <c:axId val="417830240"/>
        <c:scaling>
          <c:orientation val="minMax"/>
        </c:scaling>
        <c:delete val="1"/>
        <c:axPos val="b"/>
        <c:numFmt formatCode="ge" sourceLinked="1"/>
        <c:majorTickMark val="none"/>
        <c:minorTickMark val="none"/>
        <c:tickLblPos val="none"/>
        <c:crossAx val="417830632"/>
        <c:crosses val="autoZero"/>
        <c:auto val="1"/>
        <c:lblOffset val="100"/>
        <c:baseTimeUnit val="years"/>
      </c:dateAx>
      <c:valAx>
        <c:axId val="41783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77.27</c:v>
                </c:pt>
                <c:pt idx="1">
                  <c:v>78.92</c:v>
                </c:pt>
                <c:pt idx="2">
                  <c:v>80.83</c:v>
                </c:pt>
                <c:pt idx="3">
                  <c:v>82.09</c:v>
                </c:pt>
                <c:pt idx="4">
                  <c:v>82.38</c:v>
                </c:pt>
              </c:numCache>
            </c:numRef>
          </c:val>
          <c:extLst xmlns:c16r2="http://schemas.microsoft.com/office/drawing/2015/06/chart">
            <c:ext xmlns:c16="http://schemas.microsoft.com/office/drawing/2014/chart" uri="{C3380CC4-5D6E-409C-BE32-E72D297353CC}">
              <c16:uniqueId val="{00000000-DE29-45EB-99E2-8678940ACCDF}"/>
            </c:ext>
          </c:extLst>
        </c:ser>
        <c:dLbls>
          <c:showLegendKey val="0"/>
          <c:showVal val="0"/>
          <c:showCatName val="0"/>
          <c:showSerName val="0"/>
          <c:showPercent val="0"/>
          <c:showBubbleSize val="0"/>
        </c:dLbls>
        <c:gapWidth val="150"/>
        <c:axId val="417831808"/>
        <c:axId val="40968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DE29-45EB-99E2-8678940ACCDF}"/>
            </c:ext>
          </c:extLst>
        </c:ser>
        <c:dLbls>
          <c:showLegendKey val="0"/>
          <c:showVal val="0"/>
          <c:showCatName val="0"/>
          <c:showSerName val="0"/>
          <c:showPercent val="0"/>
          <c:showBubbleSize val="0"/>
        </c:dLbls>
        <c:marker val="1"/>
        <c:smooth val="0"/>
        <c:axId val="417831808"/>
        <c:axId val="409688552"/>
      </c:lineChart>
      <c:dateAx>
        <c:axId val="417831808"/>
        <c:scaling>
          <c:orientation val="minMax"/>
        </c:scaling>
        <c:delete val="1"/>
        <c:axPos val="b"/>
        <c:numFmt formatCode="ge" sourceLinked="1"/>
        <c:majorTickMark val="none"/>
        <c:minorTickMark val="none"/>
        <c:tickLblPos val="none"/>
        <c:crossAx val="409688552"/>
        <c:crosses val="autoZero"/>
        <c:auto val="1"/>
        <c:lblOffset val="100"/>
        <c:baseTimeUnit val="years"/>
      </c:dateAx>
      <c:valAx>
        <c:axId val="40968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89.5</c:v>
                </c:pt>
                <c:pt idx="1">
                  <c:v>86.56</c:v>
                </c:pt>
                <c:pt idx="2">
                  <c:v>88.08</c:v>
                </c:pt>
                <c:pt idx="3">
                  <c:v>89.73</c:v>
                </c:pt>
                <c:pt idx="4">
                  <c:v>39.729999999999997</c:v>
                </c:pt>
              </c:numCache>
            </c:numRef>
          </c:val>
          <c:extLst xmlns:c16r2="http://schemas.microsoft.com/office/drawing/2015/06/chart">
            <c:ext xmlns:c16="http://schemas.microsoft.com/office/drawing/2014/chart" uri="{C3380CC4-5D6E-409C-BE32-E72D297353CC}">
              <c16:uniqueId val="{00000000-6B2A-4CD3-8B4E-211E52D364B2}"/>
            </c:ext>
          </c:extLst>
        </c:ser>
        <c:dLbls>
          <c:showLegendKey val="0"/>
          <c:showVal val="0"/>
          <c:showCatName val="0"/>
          <c:showSerName val="0"/>
          <c:showPercent val="0"/>
          <c:showBubbleSize val="0"/>
        </c:dLbls>
        <c:gapWidth val="150"/>
        <c:axId val="418624488"/>
        <c:axId val="41862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2A-4CD3-8B4E-211E52D364B2}"/>
            </c:ext>
          </c:extLst>
        </c:ser>
        <c:dLbls>
          <c:showLegendKey val="0"/>
          <c:showVal val="0"/>
          <c:showCatName val="0"/>
          <c:showSerName val="0"/>
          <c:showPercent val="0"/>
          <c:showBubbleSize val="0"/>
        </c:dLbls>
        <c:marker val="1"/>
        <c:smooth val="0"/>
        <c:axId val="418624488"/>
        <c:axId val="418624880"/>
      </c:lineChart>
      <c:dateAx>
        <c:axId val="418624488"/>
        <c:scaling>
          <c:orientation val="minMax"/>
        </c:scaling>
        <c:delete val="1"/>
        <c:axPos val="b"/>
        <c:numFmt formatCode="ge" sourceLinked="1"/>
        <c:majorTickMark val="none"/>
        <c:minorTickMark val="none"/>
        <c:tickLblPos val="none"/>
        <c:crossAx val="418624880"/>
        <c:crosses val="autoZero"/>
        <c:auto val="1"/>
        <c:lblOffset val="100"/>
        <c:baseTimeUnit val="years"/>
      </c:dateAx>
      <c:valAx>
        <c:axId val="41862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2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6E-490E-983A-028717963360}"/>
            </c:ext>
          </c:extLst>
        </c:ser>
        <c:dLbls>
          <c:showLegendKey val="0"/>
          <c:showVal val="0"/>
          <c:showCatName val="0"/>
          <c:showSerName val="0"/>
          <c:showPercent val="0"/>
          <c:showBubbleSize val="0"/>
        </c:dLbls>
        <c:gapWidth val="150"/>
        <c:axId val="239079744"/>
        <c:axId val="23908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6E-490E-983A-028717963360}"/>
            </c:ext>
          </c:extLst>
        </c:ser>
        <c:dLbls>
          <c:showLegendKey val="0"/>
          <c:showVal val="0"/>
          <c:showCatName val="0"/>
          <c:showSerName val="0"/>
          <c:showPercent val="0"/>
          <c:showBubbleSize val="0"/>
        </c:dLbls>
        <c:marker val="1"/>
        <c:smooth val="0"/>
        <c:axId val="239079744"/>
        <c:axId val="239080136"/>
      </c:lineChart>
      <c:dateAx>
        <c:axId val="239079744"/>
        <c:scaling>
          <c:orientation val="minMax"/>
        </c:scaling>
        <c:delete val="1"/>
        <c:axPos val="b"/>
        <c:numFmt formatCode="ge" sourceLinked="1"/>
        <c:majorTickMark val="none"/>
        <c:minorTickMark val="none"/>
        <c:tickLblPos val="none"/>
        <c:crossAx val="239080136"/>
        <c:crosses val="autoZero"/>
        <c:auto val="1"/>
        <c:lblOffset val="100"/>
        <c:baseTimeUnit val="years"/>
      </c:dateAx>
      <c:valAx>
        <c:axId val="23908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F6-480E-8470-5819C5670C01}"/>
            </c:ext>
          </c:extLst>
        </c:ser>
        <c:dLbls>
          <c:showLegendKey val="0"/>
          <c:showVal val="0"/>
          <c:showCatName val="0"/>
          <c:showSerName val="0"/>
          <c:showPercent val="0"/>
          <c:showBubbleSize val="0"/>
        </c:dLbls>
        <c:gapWidth val="150"/>
        <c:axId val="412495296"/>
        <c:axId val="41249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F6-480E-8470-5819C5670C01}"/>
            </c:ext>
          </c:extLst>
        </c:ser>
        <c:dLbls>
          <c:showLegendKey val="0"/>
          <c:showVal val="0"/>
          <c:showCatName val="0"/>
          <c:showSerName val="0"/>
          <c:showPercent val="0"/>
          <c:showBubbleSize val="0"/>
        </c:dLbls>
        <c:marker val="1"/>
        <c:smooth val="0"/>
        <c:axId val="412495296"/>
        <c:axId val="412495688"/>
      </c:lineChart>
      <c:dateAx>
        <c:axId val="412495296"/>
        <c:scaling>
          <c:orientation val="minMax"/>
        </c:scaling>
        <c:delete val="1"/>
        <c:axPos val="b"/>
        <c:numFmt formatCode="ge" sourceLinked="1"/>
        <c:majorTickMark val="none"/>
        <c:minorTickMark val="none"/>
        <c:tickLblPos val="none"/>
        <c:crossAx val="412495688"/>
        <c:crosses val="autoZero"/>
        <c:auto val="1"/>
        <c:lblOffset val="100"/>
        <c:baseTimeUnit val="years"/>
      </c:dateAx>
      <c:valAx>
        <c:axId val="41249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F6-4CA6-8082-1BE0946C1683}"/>
            </c:ext>
          </c:extLst>
        </c:ser>
        <c:dLbls>
          <c:showLegendKey val="0"/>
          <c:showVal val="0"/>
          <c:showCatName val="0"/>
          <c:showSerName val="0"/>
          <c:showPercent val="0"/>
          <c:showBubbleSize val="0"/>
        </c:dLbls>
        <c:gapWidth val="150"/>
        <c:axId val="242333088"/>
        <c:axId val="24233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F6-4CA6-8082-1BE0946C1683}"/>
            </c:ext>
          </c:extLst>
        </c:ser>
        <c:dLbls>
          <c:showLegendKey val="0"/>
          <c:showVal val="0"/>
          <c:showCatName val="0"/>
          <c:showSerName val="0"/>
          <c:showPercent val="0"/>
          <c:showBubbleSize val="0"/>
        </c:dLbls>
        <c:marker val="1"/>
        <c:smooth val="0"/>
        <c:axId val="242333088"/>
        <c:axId val="242333480"/>
      </c:lineChart>
      <c:dateAx>
        <c:axId val="242333088"/>
        <c:scaling>
          <c:orientation val="minMax"/>
        </c:scaling>
        <c:delete val="1"/>
        <c:axPos val="b"/>
        <c:numFmt formatCode="ge" sourceLinked="1"/>
        <c:majorTickMark val="none"/>
        <c:minorTickMark val="none"/>
        <c:tickLblPos val="none"/>
        <c:crossAx val="242333480"/>
        <c:crosses val="autoZero"/>
        <c:auto val="1"/>
        <c:lblOffset val="100"/>
        <c:baseTimeUnit val="years"/>
      </c:dateAx>
      <c:valAx>
        <c:axId val="24233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B4-4F8A-ABA0-DF65FB40AE5A}"/>
            </c:ext>
          </c:extLst>
        </c:ser>
        <c:dLbls>
          <c:showLegendKey val="0"/>
          <c:showVal val="0"/>
          <c:showCatName val="0"/>
          <c:showSerName val="0"/>
          <c:showPercent val="0"/>
          <c:showBubbleSize val="0"/>
        </c:dLbls>
        <c:gapWidth val="150"/>
        <c:axId val="412620736"/>
        <c:axId val="41262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B4-4F8A-ABA0-DF65FB40AE5A}"/>
            </c:ext>
          </c:extLst>
        </c:ser>
        <c:dLbls>
          <c:showLegendKey val="0"/>
          <c:showVal val="0"/>
          <c:showCatName val="0"/>
          <c:showSerName val="0"/>
          <c:showPercent val="0"/>
          <c:showBubbleSize val="0"/>
        </c:dLbls>
        <c:marker val="1"/>
        <c:smooth val="0"/>
        <c:axId val="412620736"/>
        <c:axId val="412621128"/>
      </c:lineChart>
      <c:dateAx>
        <c:axId val="412620736"/>
        <c:scaling>
          <c:orientation val="minMax"/>
        </c:scaling>
        <c:delete val="1"/>
        <c:axPos val="b"/>
        <c:numFmt formatCode="ge" sourceLinked="1"/>
        <c:majorTickMark val="none"/>
        <c:minorTickMark val="none"/>
        <c:tickLblPos val="none"/>
        <c:crossAx val="412621128"/>
        <c:crosses val="autoZero"/>
        <c:auto val="1"/>
        <c:lblOffset val="100"/>
        <c:baseTimeUnit val="years"/>
      </c:dateAx>
      <c:valAx>
        <c:axId val="41262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1A-4837-BCCF-D7121EC7362A}"/>
            </c:ext>
          </c:extLst>
        </c:ser>
        <c:dLbls>
          <c:showLegendKey val="0"/>
          <c:showVal val="0"/>
          <c:showCatName val="0"/>
          <c:showSerName val="0"/>
          <c:showPercent val="0"/>
          <c:showBubbleSize val="0"/>
        </c:dLbls>
        <c:gapWidth val="150"/>
        <c:axId val="412622304"/>
        <c:axId val="2447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F91A-4837-BCCF-D7121EC7362A}"/>
            </c:ext>
          </c:extLst>
        </c:ser>
        <c:dLbls>
          <c:showLegendKey val="0"/>
          <c:showVal val="0"/>
          <c:showCatName val="0"/>
          <c:showSerName val="0"/>
          <c:showPercent val="0"/>
          <c:showBubbleSize val="0"/>
        </c:dLbls>
        <c:marker val="1"/>
        <c:smooth val="0"/>
        <c:axId val="412622304"/>
        <c:axId val="244718112"/>
      </c:lineChart>
      <c:dateAx>
        <c:axId val="412622304"/>
        <c:scaling>
          <c:orientation val="minMax"/>
        </c:scaling>
        <c:delete val="1"/>
        <c:axPos val="b"/>
        <c:numFmt formatCode="ge" sourceLinked="1"/>
        <c:majorTickMark val="none"/>
        <c:minorTickMark val="none"/>
        <c:tickLblPos val="none"/>
        <c:crossAx val="244718112"/>
        <c:crosses val="autoZero"/>
        <c:auto val="1"/>
        <c:lblOffset val="100"/>
        <c:baseTimeUnit val="years"/>
      </c:dateAx>
      <c:valAx>
        <c:axId val="2447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87.4</c:v>
                </c:pt>
                <c:pt idx="1">
                  <c:v>84.44</c:v>
                </c:pt>
                <c:pt idx="2">
                  <c:v>86.51</c:v>
                </c:pt>
                <c:pt idx="3">
                  <c:v>50.5</c:v>
                </c:pt>
                <c:pt idx="4">
                  <c:v>20.12</c:v>
                </c:pt>
              </c:numCache>
            </c:numRef>
          </c:val>
          <c:extLst xmlns:c16r2="http://schemas.microsoft.com/office/drawing/2015/06/chart">
            <c:ext xmlns:c16="http://schemas.microsoft.com/office/drawing/2014/chart" uri="{C3380CC4-5D6E-409C-BE32-E72D297353CC}">
              <c16:uniqueId val="{00000000-5204-44D1-B596-2BDBC2933629}"/>
            </c:ext>
          </c:extLst>
        </c:ser>
        <c:dLbls>
          <c:showLegendKey val="0"/>
          <c:showVal val="0"/>
          <c:showCatName val="0"/>
          <c:showSerName val="0"/>
          <c:showPercent val="0"/>
          <c:showBubbleSize val="0"/>
        </c:dLbls>
        <c:gapWidth val="150"/>
        <c:axId val="242332696"/>
        <c:axId val="24471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5204-44D1-B596-2BDBC2933629}"/>
            </c:ext>
          </c:extLst>
        </c:ser>
        <c:dLbls>
          <c:showLegendKey val="0"/>
          <c:showVal val="0"/>
          <c:showCatName val="0"/>
          <c:showSerName val="0"/>
          <c:showPercent val="0"/>
          <c:showBubbleSize val="0"/>
        </c:dLbls>
        <c:marker val="1"/>
        <c:smooth val="0"/>
        <c:axId val="242332696"/>
        <c:axId val="244719288"/>
      </c:lineChart>
      <c:dateAx>
        <c:axId val="242332696"/>
        <c:scaling>
          <c:orientation val="minMax"/>
        </c:scaling>
        <c:delete val="1"/>
        <c:axPos val="b"/>
        <c:numFmt formatCode="ge" sourceLinked="1"/>
        <c:majorTickMark val="none"/>
        <c:minorTickMark val="none"/>
        <c:tickLblPos val="none"/>
        <c:crossAx val="244719288"/>
        <c:crosses val="autoZero"/>
        <c:auto val="1"/>
        <c:lblOffset val="100"/>
        <c:baseTimeUnit val="years"/>
      </c:dateAx>
      <c:valAx>
        <c:axId val="24471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3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118.23</c:v>
                </c:pt>
                <c:pt idx="1">
                  <c:v>120.79</c:v>
                </c:pt>
                <c:pt idx="2">
                  <c:v>100.15</c:v>
                </c:pt>
                <c:pt idx="3">
                  <c:v>174.68</c:v>
                </c:pt>
                <c:pt idx="4">
                  <c:v>442.6</c:v>
                </c:pt>
              </c:numCache>
            </c:numRef>
          </c:val>
          <c:extLst xmlns:c16r2="http://schemas.microsoft.com/office/drawing/2015/06/chart">
            <c:ext xmlns:c16="http://schemas.microsoft.com/office/drawing/2014/chart" uri="{C3380CC4-5D6E-409C-BE32-E72D297353CC}">
              <c16:uniqueId val="{00000000-0983-41C6-8F15-CAB7A388FDDF}"/>
            </c:ext>
          </c:extLst>
        </c:ser>
        <c:dLbls>
          <c:showLegendKey val="0"/>
          <c:showVal val="0"/>
          <c:showCatName val="0"/>
          <c:showSerName val="0"/>
          <c:showPercent val="0"/>
          <c:showBubbleSize val="0"/>
        </c:dLbls>
        <c:gapWidth val="150"/>
        <c:axId val="466926432"/>
        <c:axId val="46692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0983-41C6-8F15-CAB7A388FDDF}"/>
            </c:ext>
          </c:extLst>
        </c:ser>
        <c:dLbls>
          <c:showLegendKey val="0"/>
          <c:showVal val="0"/>
          <c:showCatName val="0"/>
          <c:showSerName val="0"/>
          <c:showPercent val="0"/>
          <c:showBubbleSize val="0"/>
        </c:dLbls>
        <c:marker val="1"/>
        <c:smooth val="0"/>
        <c:axId val="466926432"/>
        <c:axId val="466926824"/>
      </c:lineChart>
      <c:dateAx>
        <c:axId val="466926432"/>
        <c:scaling>
          <c:orientation val="minMax"/>
        </c:scaling>
        <c:delete val="1"/>
        <c:axPos val="b"/>
        <c:numFmt formatCode="ge" sourceLinked="1"/>
        <c:majorTickMark val="none"/>
        <c:minorTickMark val="none"/>
        <c:tickLblPos val="none"/>
        <c:crossAx val="466926824"/>
        <c:crosses val="autoZero"/>
        <c:auto val="1"/>
        <c:lblOffset val="100"/>
        <c:baseTimeUnit val="years"/>
      </c:dateAx>
      <c:valAx>
        <c:axId val="4669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9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川場村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3302</v>
      </c>
      <c r="AM8" s="50"/>
      <c r="AN8" s="50"/>
      <c r="AO8" s="50"/>
      <c r="AP8" s="50"/>
      <c r="AQ8" s="50"/>
      <c r="AR8" s="50"/>
      <c r="AS8" s="50"/>
      <c r="AT8" s="45">
        <f>データ!T6</f>
        <v>85.25</v>
      </c>
      <c r="AU8" s="45"/>
      <c r="AV8" s="45"/>
      <c r="AW8" s="45"/>
      <c r="AX8" s="45"/>
      <c r="AY8" s="45"/>
      <c r="AZ8" s="45"/>
      <c r="BA8" s="45"/>
      <c r="BB8" s="45">
        <f>データ!U6</f>
        <v>38.729999999999997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88.78</v>
      </c>
      <c r="Q10" s="45"/>
      <c r="R10" s="45"/>
      <c r="S10" s="45"/>
      <c r="T10" s="45"/>
      <c r="U10" s="45"/>
      <c r="V10" s="45"/>
      <c r="W10" s="45">
        <f>データ!Q6</f>
        <v>92.6</v>
      </c>
      <c r="X10" s="45"/>
      <c r="Y10" s="45"/>
      <c r="Z10" s="45"/>
      <c r="AA10" s="45"/>
      <c r="AB10" s="45"/>
      <c r="AC10" s="45"/>
      <c r="AD10" s="50">
        <f>データ!R6</f>
        <v>1720</v>
      </c>
      <c r="AE10" s="50"/>
      <c r="AF10" s="50"/>
      <c r="AG10" s="50"/>
      <c r="AH10" s="50"/>
      <c r="AI10" s="50"/>
      <c r="AJ10" s="50"/>
      <c r="AK10" s="2"/>
      <c r="AL10" s="50">
        <f>データ!V6</f>
        <v>2905</v>
      </c>
      <c r="AM10" s="50"/>
      <c r="AN10" s="50"/>
      <c r="AO10" s="50"/>
      <c r="AP10" s="50"/>
      <c r="AQ10" s="50"/>
      <c r="AR10" s="50"/>
      <c r="AS10" s="50"/>
      <c r="AT10" s="45">
        <f>データ!W6</f>
        <v>1.58</v>
      </c>
      <c r="AU10" s="45"/>
      <c r="AV10" s="45"/>
      <c r="AW10" s="45"/>
      <c r="AX10" s="45"/>
      <c r="AY10" s="45"/>
      <c r="AZ10" s="45"/>
      <c r="BA10" s="45"/>
      <c r="BB10" s="45">
        <f>データ!X6</f>
        <v>1838.61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udi7QfgLT2OEXmPefgp53DTtlnVH1pU3UjgNla0FD8ifgUBXBoz7yLADi/HezR1AL2PgS2HlqUYVelo38zj9Ow==" saltValue="s6T4Mo8+Ume1wtUdIQar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104442</v>
      </c>
      <c r="D6" s="33">
        <f t="shared" si="3"/>
        <v>47</v>
      </c>
      <c r="E6" s="33">
        <f t="shared" si="3"/>
        <v>17</v>
      </c>
      <c r="F6" s="33">
        <f t="shared" si="3"/>
        <v>4</v>
      </c>
      <c r="G6" s="33">
        <f t="shared" si="3"/>
        <v>0</v>
      </c>
      <c r="H6" s="33" t="str">
        <f t="shared" si="3"/>
        <v>群馬県　川場村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88.78</v>
      </c>
      <c r="Q6" s="34">
        <f t="shared" si="3"/>
        <v>92.6</v>
      </c>
      <c r="R6" s="34">
        <f t="shared" si="3"/>
        <v>1720</v>
      </c>
      <c r="S6" s="34">
        <f t="shared" si="3"/>
        <v>3302</v>
      </c>
      <c r="T6" s="34">
        <f t="shared" si="3"/>
        <v>85.25</v>
      </c>
      <c r="U6" s="34">
        <f t="shared" si="3"/>
        <v>38.729999999999997</v>
      </c>
      <c r="V6" s="34">
        <f t="shared" si="3"/>
        <v>2905</v>
      </c>
      <c r="W6" s="34">
        <f t="shared" si="3"/>
        <v>1.58</v>
      </c>
      <c r="X6" s="34">
        <f t="shared" si="3"/>
        <v>1838.61</v>
      </c>
      <c r="Y6" s="35">
        <f>IF(Y7="",NA(),Y7)</f>
        <v>89.5</v>
      </c>
      <c r="Z6" s="35">
        <f t="shared" ref="Z6:AH6" si="4">IF(Z7="",NA(),Z7)</f>
        <v>86.56</v>
      </c>
      <c r="AA6" s="35">
        <f t="shared" si="4"/>
        <v>88.08</v>
      </c>
      <c r="AB6" s="35">
        <f t="shared" si="4"/>
        <v>89.73</v>
      </c>
      <c r="AC6" s="35">
        <f t="shared" si="4"/>
        <v>39.729999999999997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87.4</v>
      </c>
      <c r="BR6" s="35">
        <f t="shared" ref="BR6:BZ6" si="8">IF(BR7="",NA(),BR7)</f>
        <v>84.44</v>
      </c>
      <c r="BS6" s="35">
        <f t="shared" si="8"/>
        <v>86.51</v>
      </c>
      <c r="BT6" s="35">
        <f t="shared" si="8"/>
        <v>50.5</v>
      </c>
      <c r="BU6" s="35">
        <f t="shared" si="8"/>
        <v>20.12</v>
      </c>
      <c r="BV6" s="35">
        <f t="shared" si="8"/>
        <v>66.56</v>
      </c>
      <c r="BW6" s="35">
        <f t="shared" si="8"/>
        <v>66.22</v>
      </c>
      <c r="BX6" s="35">
        <f t="shared" si="8"/>
        <v>69.87</v>
      </c>
      <c r="BY6" s="35">
        <f t="shared" si="8"/>
        <v>74.3</v>
      </c>
      <c r="BZ6" s="35">
        <f t="shared" si="8"/>
        <v>72.260000000000005</v>
      </c>
      <c r="CA6" s="34" t="str">
        <f>IF(CA7="","",IF(CA7="-","【-】","【"&amp;SUBSTITUTE(TEXT(CA7,"#,##0.00"),"-","△")&amp;"】"))</f>
        <v>【74.48】</v>
      </c>
      <c r="CB6" s="35">
        <f>IF(CB7="",NA(),CB7)</f>
        <v>118.23</v>
      </c>
      <c r="CC6" s="35">
        <f t="shared" ref="CC6:CK6" si="9">IF(CC7="",NA(),CC7)</f>
        <v>120.79</v>
      </c>
      <c r="CD6" s="35">
        <f t="shared" si="9"/>
        <v>100.15</v>
      </c>
      <c r="CE6" s="35">
        <f t="shared" si="9"/>
        <v>174.68</v>
      </c>
      <c r="CF6" s="35">
        <f t="shared" si="9"/>
        <v>442.6</v>
      </c>
      <c r="CG6" s="35">
        <f t="shared" si="9"/>
        <v>244.29</v>
      </c>
      <c r="CH6" s="35">
        <f t="shared" si="9"/>
        <v>246.72</v>
      </c>
      <c r="CI6" s="35">
        <f t="shared" si="9"/>
        <v>234.96</v>
      </c>
      <c r="CJ6" s="35">
        <f t="shared" si="9"/>
        <v>221.81</v>
      </c>
      <c r="CK6" s="35">
        <f t="shared" si="9"/>
        <v>230.02</v>
      </c>
      <c r="CL6" s="34" t="str">
        <f>IF(CL7="","",IF(CL7="-","【-】","【"&amp;SUBSTITUTE(TEXT(CL7,"#,##0.00"),"-","△")&amp;"】"))</f>
        <v>【219.46】</v>
      </c>
      <c r="CM6" s="35">
        <f>IF(CM7="",NA(),CM7)</f>
        <v>88</v>
      </c>
      <c r="CN6" s="35">
        <f t="shared" ref="CN6:CV6" si="10">IF(CN7="",NA(),CN7)</f>
        <v>40.5</v>
      </c>
      <c r="CO6" s="35">
        <f t="shared" si="10"/>
        <v>52.6</v>
      </c>
      <c r="CP6" s="35">
        <f t="shared" si="10"/>
        <v>51.6</v>
      </c>
      <c r="CQ6" s="35">
        <f t="shared" si="10"/>
        <v>49.25</v>
      </c>
      <c r="CR6" s="35">
        <f t="shared" si="10"/>
        <v>43.58</v>
      </c>
      <c r="CS6" s="35">
        <f t="shared" si="10"/>
        <v>41.35</v>
      </c>
      <c r="CT6" s="35">
        <f t="shared" si="10"/>
        <v>42.9</v>
      </c>
      <c r="CU6" s="35">
        <f t="shared" si="10"/>
        <v>43.36</v>
      </c>
      <c r="CV6" s="35">
        <f t="shared" si="10"/>
        <v>42.56</v>
      </c>
      <c r="CW6" s="34" t="str">
        <f>IF(CW7="","",IF(CW7="-","【-】","【"&amp;SUBSTITUTE(TEXT(CW7,"#,##0.00"),"-","△")&amp;"】"))</f>
        <v>【42.82】</v>
      </c>
      <c r="CX6" s="35">
        <f>IF(CX7="",NA(),CX7)</f>
        <v>77.27</v>
      </c>
      <c r="CY6" s="35">
        <f t="shared" ref="CY6:DG6" si="11">IF(CY7="",NA(),CY7)</f>
        <v>78.92</v>
      </c>
      <c r="CZ6" s="35">
        <f t="shared" si="11"/>
        <v>80.83</v>
      </c>
      <c r="DA6" s="35">
        <f t="shared" si="11"/>
        <v>82.09</v>
      </c>
      <c r="DB6" s="35">
        <f t="shared" si="11"/>
        <v>82.38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0.11</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104442</v>
      </c>
      <c r="D7" s="37">
        <v>47</v>
      </c>
      <c r="E7" s="37">
        <v>17</v>
      </c>
      <c r="F7" s="37">
        <v>4</v>
      </c>
      <c r="G7" s="37">
        <v>0</v>
      </c>
      <c r="H7" s="37" t="s">
        <v>97</v>
      </c>
      <c r="I7" s="37" t="s">
        <v>98</v>
      </c>
      <c r="J7" s="37" t="s">
        <v>99</v>
      </c>
      <c r="K7" s="37" t="s">
        <v>100</v>
      </c>
      <c r="L7" s="37" t="s">
        <v>101</v>
      </c>
      <c r="M7" s="37" t="s">
        <v>102</v>
      </c>
      <c r="N7" s="38" t="s">
        <v>103</v>
      </c>
      <c r="O7" s="38" t="s">
        <v>104</v>
      </c>
      <c r="P7" s="38">
        <v>88.78</v>
      </c>
      <c r="Q7" s="38">
        <v>92.6</v>
      </c>
      <c r="R7" s="38">
        <v>1720</v>
      </c>
      <c r="S7" s="38">
        <v>3302</v>
      </c>
      <c r="T7" s="38">
        <v>85.25</v>
      </c>
      <c r="U7" s="38">
        <v>38.729999999999997</v>
      </c>
      <c r="V7" s="38">
        <v>2905</v>
      </c>
      <c r="W7" s="38">
        <v>1.58</v>
      </c>
      <c r="X7" s="38">
        <v>1838.61</v>
      </c>
      <c r="Y7" s="38">
        <v>89.5</v>
      </c>
      <c r="Z7" s="38">
        <v>86.56</v>
      </c>
      <c r="AA7" s="38">
        <v>88.08</v>
      </c>
      <c r="AB7" s="38">
        <v>89.73</v>
      </c>
      <c r="AC7" s="38">
        <v>39.729999999999997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1436</v>
      </c>
      <c r="BL7" s="38">
        <v>1434.89</v>
      </c>
      <c r="BM7" s="38">
        <v>1298.9100000000001</v>
      </c>
      <c r="BN7" s="38">
        <v>1243.71</v>
      </c>
      <c r="BO7" s="38">
        <v>1194.1500000000001</v>
      </c>
      <c r="BP7" s="38">
        <v>1209.4000000000001</v>
      </c>
      <c r="BQ7" s="38">
        <v>87.4</v>
      </c>
      <c r="BR7" s="38">
        <v>84.44</v>
      </c>
      <c r="BS7" s="38">
        <v>86.51</v>
      </c>
      <c r="BT7" s="38">
        <v>50.5</v>
      </c>
      <c r="BU7" s="38">
        <v>20.12</v>
      </c>
      <c r="BV7" s="38">
        <v>66.56</v>
      </c>
      <c r="BW7" s="38">
        <v>66.22</v>
      </c>
      <c r="BX7" s="38">
        <v>69.87</v>
      </c>
      <c r="BY7" s="38">
        <v>74.3</v>
      </c>
      <c r="BZ7" s="38">
        <v>72.260000000000005</v>
      </c>
      <c r="CA7" s="38">
        <v>74.48</v>
      </c>
      <c r="CB7" s="38">
        <v>118.23</v>
      </c>
      <c r="CC7" s="38">
        <v>120.79</v>
      </c>
      <c r="CD7" s="38">
        <v>100.15</v>
      </c>
      <c r="CE7" s="38">
        <v>174.68</v>
      </c>
      <c r="CF7" s="38">
        <v>442.6</v>
      </c>
      <c r="CG7" s="38">
        <v>244.29</v>
      </c>
      <c r="CH7" s="38">
        <v>246.72</v>
      </c>
      <c r="CI7" s="38">
        <v>234.96</v>
      </c>
      <c r="CJ7" s="38">
        <v>221.81</v>
      </c>
      <c r="CK7" s="38">
        <v>230.02</v>
      </c>
      <c r="CL7" s="38">
        <v>219.46</v>
      </c>
      <c r="CM7" s="38">
        <v>88</v>
      </c>
      <c r="CN7" s="38">
        <v>40.5</v>
      </c>
      <c r="CO7" s="38">
        <v>52.6</v>
      </c>
      <c r="CP7" s="38">
        <v>51.6</v>
      </c>
      <c r="CQ7" s="38">
        <v>49.25</v>
      </c>
      <c r="CR7" s="38">
        <v>43.58</v>
      </c>
      <c r="CS7" s="38">
        <v>41.35</v>
      </c>
      <c r="CT7" s="38">
        <v>42.9</v>
      </c>
      <c r="CU7" s="38">
        <v>43.36</v>
      </c>
      <c r="CV7" s="38">
        <v>42.56</v>
      </c>
      <c r="CW7" s="38">
        <v>42.82</v>
      </c>
      <c r="CX7" s="38">
        <v>77.27</v>
      </c>
      <c r="CY7" s="38">
        <v>78.92</v>
      </c>
      <c r="CZ7" s="38">
        <v>80.83</v>
      </c>
      <c r="DA7" s="38">
        <v>82.09</v>
      </c>
      <c r="DB7" s="38">
        <v>82.38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0.11</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dcterms:created xsi:type="dcterms:W3CDTF">2019-12-05T05:11:23Z</dcterms:created>
  <dcterms:modified xsi:type="dcterms:W3CDTF">2020-01-31T02:55:41Z</dcterms:modified>
  <cp:category/>
</cp:coreProperties>
</file>