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30 玉村町△\"/>
    </mc:Choice>
  </mc:AlternateContent>
  <workbookProtection workbookAlgorithmName="SHA-512" workbookHashValue="Q6mCdUhOJ3g4FuQY0zGepc+eZTfTjYjrmpPREWdV+kWTZ/Fb9WdMKOLBLJDCipKkqMdgCd4GUbxeFrvrg5Z5qw==" workbookSaltValue="i6/ASdXDXCP7Y06NIGF5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<sst xmlns="http://schemas.openxmlformats.org/spreadsheetml/2006/main" count="233" uniqueCount="116">
  <si>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</si>
  <si>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</si>
  <si>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</si>
  <si>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</si>
  <si>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</si>
  <si>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</si>
  <si>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</si>
  <si>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</si>
  <si>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</si>
  <si>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</si>
  <si>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</si>
  <si>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</si>
  <si>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</si>
  <si>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</si>
  <si>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</si>
  <si>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</si>
  <si>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</si>
  <si>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</si>
  <si>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</si>
  <si>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</si>
  <si>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</si>
  <si>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</si>
  <si>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</si>
  <si>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</si>
  <si>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</si>
  <si>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</si>
  <si>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</si>
  <si>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</si>
  <si>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</si>
  <si>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</si>
  <si>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</si>
  <si>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</si>
  <si>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</si>
  <si>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</si>
  <si>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</si>
  <si>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</si>
  <si>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</si>
  <si>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</si>
  <si>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</si>
  <si>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</si>
  <si>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</si>
  <si>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</si>
  <si>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</si>
  <si>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</si>
  <si>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</si>
  <si>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</si>
  <si>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</si>
  <si>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</si>
  <si>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</si>
  <si>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</si>
  <si>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</si>
  <si>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</si>
  <si>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</si>
  <si>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</si>
  <si>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</si>
  <si>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</si>
  <si>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</si>
  <si>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</si>
  <si>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</si>
  <si>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</si>
  <si>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</si>
  <si>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</si>
  <si>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</si>
  <si>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</si>
  <si>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</si>
  <si>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</si>
  <si>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</si>
  <si>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</si>
  <si>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</si>
  <si>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</si>
  <si>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</si>
  <si>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</si>
  <si>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</si>
  <si>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</si>
  <si>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</si>
  <si>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</si>
  <si>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</si>
  <si>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</si>
  <si>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</si>
  <si>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</si>
  <si>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</si>
  <si>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</si>
  <si>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</si>
  <si>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</si>
  <si>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</si>
  <si>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</si>
  <si>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</si>
  <si>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</si>
  <si>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</si>
  <si>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</si>
  <si>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</si>
  <si>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</si>
  <si>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</si>
  <si>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</si>
  <si>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</si>
  <si>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</si>
  <si>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</si>
  <si>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</si>
  <si>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</si>
  <si>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</si>
  <si>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</si>
  <si>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</si>
  <si>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</si>
  <si>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</si>
  <si>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</si>
  <si>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</si>
  <si>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</si>
  <si>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</si>
  <si>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</si>
  <si>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</si>
  <si>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</si>
  <si>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</si>
  <si>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</si>
  <si>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</si>
  <si>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近年、類似団体の平均値を上回っており、債務残高の規模は公共下水道事業ほどではないものの、高い状況が続いています。単年度収支の状況を示す「収益的収支比率」は、右肩上がりですが、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の上昇もあり近年はこれを下回り、また80％に満たない状況にあることから、今後、料金の適正化に取り組む必要があります。
　整備済み区域内の人がどの程度接続しているかを示す「水洗化率」については、類似団体の平均値を下回っているものの、全国平均は上回っており比較的良好です。水需要の減少、節水意識から世帯当たりの使用量は減少傾向にあり、使用料収入は依然厳しい状況で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キンネン</t>
    </rPh>
    <rPh sb="198" eb="200">
      <t>ルイジ</t>
    </rPh>
    <rPh sb="200" eb="202">
      <t>ダンタイ</t>
    </rPh>
    <rPh sb="203" eb="206">
      <t>ヘイキンチ</t>
    </rPh>
    <rPh sb="207" eb="209">
      <t>ウワマワ</t>
    </rPh>
    <rPh sb="214" eb="216">
      <t>サイム</t>
    </rPh>
    <rPh sb="216" eb="218">
      <t>ザンダカ</t>
    </rPh>
    <rPh sb="219" eb="221">
      <t>キボ</t>
    </rPh>
    <rPh sb="222" eb="224">
      <t>コウキョウ</t>
    </rPh>
    <rPh sb="227" eb="229">
      <t>ジギョウ</t>
    </rPh>
    <rPh sb="239" eb="240">
      <t>タカ</t>
    </rPh>
    <rPh sb="241" eb="243">
      <t>ジョウキョウ</t>
    </rPh>
    <rPh sb="244" eb="245">
      <t>ツヅ</t>
    </rPh>
    <rPh sb="273" eb="275">
      <t>ミギカタ</t>
    </rPh>
    <rPh sb="275" eb="276">
      <t>ア</t>
    </rPh>
    <rPh sb="314" eb="316">
      <t>シタマワ</t>
    </rPh>
    <rPh sb="320" eb="322">
      <t>ケイエイ</t>
    </rPh>
    <rPh sb="322" eb="324">
      <t>カイゼン</t>
    </rPh>
    <rPh sb="325" eb="326">
      <t>ム</t>
    </rPh>
    <rPh sb="328" eb="329">
      <t>ト</t>
    </rPh>
    <rPh sb="330" eb="331">
      <t>ク</t>
    </rPh>
    <rPh sb="333" eb="335">
      <t>ヒツヨウ</t>
    </rPh>
    <rPh sb="338" eb="340">
      <t>タンイ</t>
    </rPh>
    <rPh sb="340" eb="341">
      <t>ア</t>
    </rPh>
    <rPh sb="344" eb="346">
      <t>オスイ</t>
    </rPh>
    <rPh sb="346" eb="348">
      <t>ショリ</t>
    </rPh>
    <rPh sb="350" eb="351">
      <t>シメ</t>
    </rPh>
    <rPh sb="353" eb="355">
      <t>オスイ</t>
    </rPh>
    <rPh sb="355" eb="357">
      <t>ショリ</t>
    </rPh>
    <rPh sb="357" eb="359">
      <t>ゲンカ</t>
    </rPh>
    <rPh sb="362" eb="364">
      <t>ルイジ</t>
    </rPh>
    <rPh sb="364" eb="366">
      <t>ダンタイ</t>
    </rPh>
    <rPh sb="367" eb="369">
      <t>ヒカク</t>
    </rPh>
    <rPh sb="372" eb="373">
      <t>ヒク</t>
    </rPh>
    <rPh sb="374" eb="376">
      <t>スウチ</t>
    </rPh>
    <rPh sb="377" eb="379">
      <t>スイイ</t>
    </rPh>
    <rPh sb="384" eb="387">
      <t>ヒカクテキ</t>
    </rPh>
    <rPh sb="387" eb="389">
      <t>リョウコウ</t>
    </rPh>
    <rPh sb="390" eb="392">
      <t>ジョウキョウ</t>
    </rPh>
    <rPh sb="402" eb="404">
      <t>カイシュウ</t>
    </rPh>
    <rPh sb="407" eb="409">
      <t>ケイヒ</t>
    </rPh>
    <rPh sb="412" eb="414">
      <t>テイド</t>
    </rPh>
    <rPh sb="414" eb="417">
      <t>シヨウリョウ</t>
    </rPh>
    <rPh sb="417" eb="419">
      <t>シュウニュウ</t>
    </rPh>
    <rPh sb="420" eb="421">
      <t>マカナ</t>
    </rPh>
    <rPh sb="427" eb="428">
      <t>シメ</t>
    </rPh>
    <rPh sb="430" eb="432">
      <t>ケイヒ</t>
    </rPh>
    <rPh sb="432" eb="435">
      <t>カイシュウリツ</t>
    </rPh>
    <rPh sb="438" eb="440">
      <t>ルイジ</t>
    </rPh>
    <rPh sb="440" eb="442">
      <t>ダンタイ</t>
    </rPh>
    <rPh sb="443" eb="446">
      <t>ヘイキンチ</t>
    </rPh>
    <rPh sb="447" eb="449">
      <t>ジョウショウ</t>
    </rPh>
    <rPh sb="452" eb="454">
      <t>キンネン</t>
    </rPh>
    <rPh sb="458" eb="460">
      <t>シタマワ</t>
    </rPh>
    <rPh sb="468" eb="469">
      <t>ミ</t>
    </rPh>
    <rPh sb="472" eb="474">
      <t>ジョウキョウ</t>
    </rPh>
    <rPh sb="482" eb="484">
      <t>コンゴ</t>
    </rPh>
    <rPh sb="485" eb="487">
      <t>リョウキン</t>
    </rPh>
    <rPh sb="488" eb="491">
      <t>テキセイカ</t>
    </rPh>
    <rPh sb="492" eb="493">
      <t>ト</t>
    </rPh>
    <rPh sb="494" eb="495">
      <t>ク</t>
    </rPh>
    <rPh sb="496" eb="498">
      <t>ヒツヨウ</t>
    </rPh>
    <rPh sb="506" eb="508">
      <t>セイビ</t>
    </rPh>
    <rPh sb="508" eb="509">
      <t>ズ</t>
    </rPh>
    <rPh sb="510" eb="512">
      <t>クイキ</t>
    </rPh>
    <rPh sb="512" eb="513">
      <t>ナイ</t>
    </rPh>
    <rPh sb="514" eb="515">
      <t>ヒト</t>
    </rPh>
    <rPh sb="518" eb="520">
      <t>テイド</t>
    </rPh>
    <rPh sb="520" eb="522">
      <t>セツゾク</t>
    </rPh>
    <rPh sb="528" eb="529">
      <t>シメ</t>
    </rPh>
    <rPh sb="531" eb="534">
      <t>スイセンカ</t>
    </rPh>
    <rPh sb="534" eb="535">
      <t>リツ</t>
    </rPh>
    <rPh sb="542" eb="544">
      <t>ルイジ</t>
    </rPh>
    <rPh sb="544" eb="546">
      <t>ダンタイ</t>
    </rPh>
    <rPh sb="547" eb="550">
      <t>ヘイキンチ</t>
    </rPh>
    <rPh sb="551" eb="553">
      <t>シタマワ</t>
    </rPh>
    <rPh sb="561" eb="563">
      <t>ゼンコク</t>
    </rPh>
    <rPh sb="563" eb="565">
      <t>ヘイキン</t>
    </rPh>
    <rPh sb="566" eb="568">
      <t>ウワマワ</t>
    </rPh>
    <rPh sb="572" eb="575">
      <t>ヒカクテキ</t>
    </rPh>
    <rPh sb="575" eb="577">
      <t>リョウコウ</t>
    </rPh>
    <rPh sb="580" eb="581">
      <t>ミズ</t>
    </rPh>
    <rPh sb="581" eb="583">
      <t>ジュヨウ</t>
    </rPh>
    <rPh sb="584" eb="586">
      <t>ゲンショウ</t>
    </rPh>
    <rPh sb="587" eb="589">
      <t>セッスイ</t>
    </rPh>
    <rPh sb="589" eb="591">
      <t>イシキ</t>
    </rPh>
    <rPh sb="593" eb="595">
      <t>セタイ</t>
    </rPh>
    <rPh sb="595" eb="596">
      <t>ア</t>
    </rPh>
    <rPh sb="603" eb="605">
      <t>ゲンショウ</t>
    </rPh>
    <rPh sb="605" eb="607">
      <t>ケイコウ</t>
    </rPh>
    <rPh sb="611" eb="614">
      <t>シヨウリョウ</t>
    </rPh>
    <rPh sb="617" eb="619">
      <t>イゼン</t>
    </rPh>
    <rPh sb="644" eb="646">
      <t>トリクミ</t>
    </rPh>
    <phoneticPr fontId="4"/>
  </si>
  <si>
    <t>　他団体との比較から「企業債残高対事業規模比率」、「経費回収率」などやや劣る指標はあるものの、大きく劣るものはないことから経営の健全性・効率性は、現状では大きな問題はないものと考えられます。「経費回収率」が８割に満たず、100％を大きく下回っているのは、料金設定が低いことが要因と考えられます。将来にわたり経営の健全性を確保するためにも、料金の適正化に取り組む必要があります。令和２年度から公営企業会計に移行しますが、中長期的な経営の基本計画である「経営戦略」を早期に策定し、計画的な事業運営を図ります。
　また、現在は、施設の修繕に要する費用は少ない状況にあるものの、今後、施設の老朽化が段階的に進むため、長寿命化計画を策定するなど、老朽化対策を計画的に進める必要があります。</t>
    <rPh sb="1" eb="2">
      <t>タ</t>
    </rPh>
    <rPh sb="2" eb="4">
      <t>ダンタイ</t>
    </rPh>
    <rPh sb="6" eb="8">
      <t>ヒカク</t>
    </rPh>
    <rPh sb="11" eb="13">
      <t>キギョウ</t>
    </rPh>
    <rPh sb="13" eb="14">
      <t>サイ</t>
    </rPh>
    <rPh sb="14" eb="16">
      <t>ザンダカ</t>
    </rPh>
    <rPh sb="16" eb="17">
      <t>タイ</t>
    </rPh>
    <rPh sb="17" eb="19">
      <t>ジギョウ</t>
    </rPh>
    <rPh sb="19" eb="21">
      <t>キボ</t>
    </rPh>
    <rPh sb="21" eb="23">
      <t>ヒリツ</t>
    </rPh>
    <rPh sb="26" eb="28">
      <t>ケイヒ</t>
    </rPh>
    <rPh sb="28" eb="31">
      <t>カイシュウリツ</t>
    </rPh>
    <rPh sb="36" eb="37">
      <t>オト</t>
    </rPh>
    <rPh sb="38" eb="40">
      <t>シヒョウ</t>
    </rPh>
    <rPh sb="47" eb="48">
      <t>オオ</t>
    </rPh>
    <rPh sb="50" eb="51">
      <t>オト</t>
    </rPh>
    <rPh sb="61" eb="63">
      <t>ケイエイ</t>
    </rPh>
    <rPh sb="64" eb="67">
      <t>ケンゼンセイ</t>
    </rPh>
    <rPh sb="68" eb="71">
      <t>コウリツセイ</t>
    </rPh>
    <rPh sb="73" eb="75">
      <t>ゲンジョウ</t>
    </rPh>
    <rPh sb="77" eb="78">
      <t>オオ</t>
    </rPh>
    <rPh sb="80" eb="82">
      <t>モンダイ</t>
    </rPh>
    <rPh sb="88" eb="89">
      <t>カンガ</t>
    </rPh>
    <rPh sb="104" eb="105">
      <t>ワリ</t>
    </rPh>
    <rPh sb="106" eb="107">
      <t>ミ</t>
    </rPh>
    <rPh sb="115" eb="116">
      <t>オオ</t>
    </rPh>
    <rPh sb="118" eb="120">
      <t>シタマワ</t>
    </rPh>
    <rPh sb="180" eb="182">
      <t>ヒツヨウ</t>
    </rPh>
    <rPh sb="188" eb="190">
      <t>レイワ</t>
    </rPh>
    <rPh sb="191" eb="193">
      <t>ネンド</t>
    </rPh>
    <rPh sb="195" eb="197">
      <t>コウエイ</t>
    </rPh>
    <rPh sb="197" eb="199">
      <t>キギョウ</t>
    </rPh>
    <rPh sb="199" eb="201">
      <t>カイケイ</t>
    </rPh>
    <rPh sb="202" eb="204">
      <t>イコウ</t>
    </rPh>
    <rPh sb="209" eb="213">
      <t>チュウチョウキテキ</t>
    </rPh>
    <rPh sb="214" eb="216">
      <t>ケイエイ</t>
    </rPh>
    <rPh sb="217" eb="219">
      <t>キホン</t>
    </rPh>
    <rPh sb="219" eb="221">
      <t>ケイカク</t>
    </rPh>
    <rPh sb="225" eb="227">
      <t>ケイエイ</t>
    </rPh>
    <rPh sb="227" eb="229">
      <t>センリャク</t>
    </rPh>
    <rPh sb="231" eb="233">
      <t>ソウキ</t>
    </rPh>
    <rPh sb="234" eb="236">
      <t>サクテイ</t>
    </rPh>
    <rPh sb="238" eb="241">
      <t>ケイカクテキ</t>
    </rPh>
    <rPh sb="242" eb="244">
      <t>ジギョウ</t>
    </rPh>
    <rPh sb="244" eb="246">
      <t>ウンエイ</t>
    </rPh>
    <rPh sb="247" eb="248">
      <t>ハカ</t>
    </rPh>
    <rPh sb="257" eb="259">
      <t>ゲンザイ</t>
    </rPh>
    <rPh sb="261" eb="263">
      <t>シセツ</t>
    </rPh>
    <rPh sb="264" eb="266">
      <t>シュウゼン</t>
    </rPh>
    <rPh sb="267" eb="268">
      <t>ヨウ</t>
    </rPh>
    <rPh sb="270" eb="272">
      <t>ヒヨウ</t>
    </rPh>
    <rPh sb="273" eb="274">
      <t>スク</t>
    </rPh>
    <rPh sb="276" eb="278">
      <t>ジョウキョウ</t>
    </rPh>
    <rPh sb="288" eb="290">
      <t>シセツ</t>
    </rPh>
    <rPh sb="295" eb="298">
      <t>ダンカイテキ</t>
    </rPh>
    <rPh sb="324" eb="327">
      <t>ケイカクテキ</t>
    </rPh>
    <rPh sb="328" eb="329">
      <t>スス</t>
    </rPh>
    <rPh sb="331" eb="3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</si>
</sst>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AC-4D67-85C8-14BD0CDCA6CB}"/>
            </c:ext>
          </c:extLst>
        </c:ser>
        <c:dLbls>
          <c:showLegendKey val="0"/>
          <c:showVal val="0"/>
          <c:showCatName val="0"/>
          <c:showSerName val="0"/>
          <c:showPercent val="0"/>
          <c:showBubbleSize val="0"/>
        </c:dLbls>
        <c:gapWidth val="150"/>
        <c:axId val="238374488"/>
        <c:axId val="2383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60AC-4D67-85C8-14BD0CDCA6CB}"/>
            </c:ext>
          </c:extLst>
        </c:ser>
        <c:dLbls>
          <c:showLegendKey val="0"/>
          <c:showVal val="0"/>
          <c:showCatName val="0"/>
          <c:showSerName val="0"/>
          <c:showPercent val="0"/>
          <c:showBubbleSize val="0"/>
        </c:dLbls>
        <c:marker val="1"/>
        <c:smooth val="0"/>
        <c:axId val="238374488"/>
        <c:axId val="238374880"/>
      </c:lineChart>
      <c:dateAx>
        <c:axId val="238374488"/>
        <c:scaling>
          <c:orientation val="minMax"/>
        </c:scaling>
        <c:delete val="1"/>
        <c:axPos val="b"/>
        <c:numFmt formatCode="ge" sourceLinked="1"/>
        <c:majorTickMark val="none"/>
        <c:minorTickMark val="none"/>
        <c:tickLblPos val="none"/>
        <c:crossAx val="238374880"/>
        <c:crosses val="autoZero"/>
        <c:auto val="1"/>
        <c:lblOffset val="100"/>
        <c:baseTimeUnit val="years"/>
      </c:dateAx>
      <c:valAx>
        <c:axId val="2383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45-4D5A-BEE5-28BB4E7854C8}"/>
            </c:ext>
          </c:extLst>
        </c:ser>
        <c:dLbls>
          <c:showLegendKey val="0"/>
          <c:showVal val="0"/>
          <c:showCatName val="0"/>
          <c:showSerName val="0"/>
          <c:showPercent val="0"/>
          <c:showBubbleSize val="0"/>
        </c:dLbls>
        <c:gapWidth val="150"/>
        <c:axId val="244700424"/>
        <c:axId val="24470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8A45-4D5A-BEE5-28BB4E7854C8}"/>
            </c:ext>
          </c:extLst>
        </c:ser>
        <c:dLbls>
          <c:showLegendKey val="0"/>
          <c:showVal val="0"/>
          <c:showCatName val="0"/>
          <c:showSerName val="0"/>
          <c:showPercent val="0"/>
          <c:showBubbleSize val="0"/>
        </c:dLbls>
        <c:marker val="1"/>
        <c:smooth val="0"/>
        <c:axId val="244700424"/>
        <c:axId val="244700816"/>
      </c:lineChart>
      <c:dateAx>
        <c:axId val="244700424"/>
        <c:scaling>
          <c:orientation val="minMax"/>
        </c:scaling>
        <c:delete val="1"/>
        <c:axPos val="b"/>
        <c:numFmt formatCode="ge" sourceLinked="1"/>
        <c:majorTickMark val="none"/>
        <c:minorTickMark val="none"/>
        <c:tickLblPos val="none"/>
        <c:crossAx val="244700816"/>
        <c:crosses val="autoZero"/>
        <c:auto val="1"/>
        <c:lblOffset val="100"/>
        <c:baseTimeUnit val="years"/>
      </c:dateAx>
      <c:valAx>
        <c:axId val="2447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83.89</c:v>
                </c:pt>
                <c:pt idx="1">
                  <c:v>87.71</c:v>
                </c:pt>
                <c:pt idx="2">
                  <c:v>86.29</c:v>
                </c:pt>
                <c:pt idx="3">
                  <c:v>85.95</c:v>
                </c:pt>
                <c:pt idx="4">
                  <c:v>84.13</c:v>
                </c:pt>
              </c:numCache>
            </c:numRef>
          </c:val>
          <c:extLst xmlns:c16r2="http://schemas.microsoft.com/office/drawing/2015/06/chart">
            <c:ext xmlns:c16="http://schemas.microsoft.com/office/drawing/2014/chart" uri="{C3380CC4-5D6E-409C-BE32-E72D297353CC}">
              <c16:uniqueId val="{00000000-347F-4960-BD16-A4584E688876}"/>
            </c:ext>
          </c:extLst>
        </c:ser>
        <c:dLbls>
          <c:showLegendKey val="0"/>
          <c:showVal val="0"/>
          <c:showCatName val="0"/>
          <c:showSerName val="0"/>
          <c:showPercent val="0"/>
          <c:showBubbleSize val="0"/>
        </c:dLbls>
        <c:gapWidth val="150"/>
        <c:axId val="480002080"/>
        <c:axId val="48000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347F-4960-BD16-A4584E688876}"/>
            </c:ext>
          </c:extLst>
        </c:ser>
        <c:dLbls>
          <c:showLegendKey val="0"/>
          <c:showVal val="0"/>
          <c:showCatName val="0"/>
          <c:showSerName val="0"/>
          <c:showPercent val="0"/>
          <c:showBubbleSize val="0"/>
        </c:dLbls>
        <c:marker val="1"/>
        <c:smooth val="0"/>
        <c:axId val="480002080"/>
        <c:axId val="480002472"/>
      </c:lineChart>
      <c:dateAx>
        <c:axId val="480002080"/>
        <c:scaling>
          <c:orientation val="minMax"/>
        </c:scaling>
        <c:delete val="1"/>
        <c:axPos val="b"/>
        <c:numFmt formatCode="ge" sourceLinked="1"/>
        <c:majorTickMark val="none"/>
        <c:minorTickMark val="none"/>
        <c:tickLblPos val="none"/>
        <c:crossAx val="480002472"/>
        <c:crosses val="autoZero"/>
        <c:auto val="1"/>
        <c:lblOffset val="100"/>
        <c:baseTimeUnit val="years"/>
      </c:dateAx>
      <c:valAx>
        <c:axId val="48000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0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61.14</c:v>
                </c:pt>
                <c:pt idx="1">
                  <c:v>63.62</c:v>
                </c:pt>
                <c:pt idx="2">
                  <c:v>65.62</c:v>
                </c:pt>
                <c:pt idx="3">
                  <c:v>67.900000000000006</c:v>
                </c:pt>
                <c:pt idx="4">
                  <c:v>69.569999999999993</c:v>
                </c:pt>
              </c:numCache>
            </c:numRef>
          </c:val>
          <c:extLst xmlns:c16r2="http://schemas.microsoft.com/office/drawing/2015/06/chart">
            <c:ext xmlns:c16="http://schemas.microsoft.com/office/drawing/2014/chart" uri="{C3380CC4-5D6E-409C-BE32-E72D297353CC}">
              <c16:uniqueId val="{00000000-A483-4051-A81B-713048F98CAA}"/>
            </c:ext>
          </c:extLst>
        </c:ser>
        <c:dLbls>
          <c:showLegendKey val="0"/>
          <c:showVal val="0"/>
          <c:showCatName val="0"/>
          <c:showSerName val="0"/>
          <c:showPercent val="0"/>
          <c:showBubbleSize val="0"/>
        </c:dLbls>
        <c:gapWidth val="150"/>
        <c:axId val="238376056"/>
        <c:axId val="4156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83-4051-A81B-713048F98CAA}"/>
            </c:ext>
          </c:extLst>
        </c:ser>
        <c:dLbls>
          <c:showLegendKey val="0"/>
          <c:showVal val="0"/>
          <c:showCatName val="0"/>
          <c:showSerName val="0"/>
          <c:showPercent val="0"/>
          <c:showBubbleSize val="0"/>
        </c:dLbls>
        <c:marker val="1"/>
        <c:smooth val="0"/>
        <c:axId val="238376056"/>
        <c:axId val="415694880"/>
      </c:lineChart>
      <c:dateAx>
        <c:axId val="238376056"/>
        <c:scaling>
          <c:orientation val="minMax"/>
        </c:scaling>
        <c:delete val="1"/>
        <c:axPos val="b"/>
        <c:numFmt formatCode="ge" sourceLinked="1"/>
        <c:majorTickMark val="none"/>
        <c:minorTickMark val="none"/>
        <c:tickLblPos val="none"/>
        <c:crossAx val="415694880"/>
        <c:crosses val="autoZero"/>
        <c:auto val="1"/>
        <c:lblOffset val="100"/>
        <c:baseTimeUnit val="years"/>
      </c:dateAx>
      <c:valAx>
        <c:axId val="4156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35-49EE-A0D2-4EC665923B94}"/>
            </c:ext>
          </c:extLst>
        </c:ser>
        <c:dLbls>
          <c:showLegendKey val="0"/>
          <c:showVal val="0"/>
          <c:showCatName val="0"/>
          <c:showSerName val="0"/>
          <c:showPercent val="0"/>
          <c:showBubbleSize val="0"/>
        </c:dLbls>
        <c:gapWidth val="150"/>
        <c:axId val="415696056"/>
        <c:axId val="415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35-49EE-A0D2-4EC665923B94}"/>
            </c:ext>
          </c:extLst>
        </c:ser>
        <c:dLbls>
          <c:showLegendKey val="0"/>
          <c:showVal val="0"/>
          <c:showCatName val="0"/>
          <c:showSerName val="0"/>
          <c:showPercent val="0"/>
          <c:showBubbleSize val="0"/>
        </c:dLbls>
        <c:marker val="1"/>
        <c:smooth val="0"/>
        <c:axId val="415696056"/>
        <c:axId val="415696448"/>
      </c:lineChart>
      <c:dateAx>
        <c:axId val="415696056"/>
        <c:scaling>
          <c:orientation val="minMax"/>
        </c:scaling>
        <c:delete val="1"/>
        <c:axPos val="b"/>
        <c:numFmt formatCode="ge" sourceLinked="1"/>
        <c:majorTickMark val="none"/>
        <c:minorTickMark val="none"/>
        <c:tickLblPos val="none"/>
        <c:crossAx val="415696448"/>
        <c:crosses val="autoZero"/>
        <c:auto val="1"/>
        <c:lblOffset val="100"/>
        <c:baseTimeUnit val="years"/>
      </c:dateAx>
      <c:valAx>
        <c:axId val="4156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9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B4-4359-A206-F6D2D7287BB2}"/>
            </c:ext>
          </c:extLst>
        </c:ser>
        <c:dLbls>
          <c:showLegendKey val="0"/>
          <c:showVal val="0"/>
          <c:showCatName val="0"/>
          <c:showSerName val="0"/>
          <c:showPercent val="0"/>
          <c:showBubbleSize val="0"/>
        </c:dLbls>
        <c:gapWidth val="150"/>
        <c:axId val="171385280"/>
        <c:axId val="17138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B4-4359-A206-F6D2D7287BB2}"/>
            </c:ext>
          </c:extLst>
        </c:ser>
        <c:dLbls>
          <c:showLegendKey val="0"/>
          <c:showVal val="0"/>
          <c:showCatName val="0"/>
          <c:showSerName val="0"/>
          <c:showPercent val="0"/>
          <c:showBubbleSize val="0"/>
        </c:dLbls>
        <c:marker val="1"/>
        <c:smooth val="0"/>
        <c:axId val="171385280"/>
        <c:axId val="171385672"/>
      </c:lineChart>
      <c:dateAx>
        <c:axId val="171385280"/>
        <c:scaling>
          <c:orientation val="minMax"/>
        </c:scaling>
        <c:delete val="1"/>
        <c:axPos val="b"/>
        <c:numFmt formatCode="ge" sourceLinked="1"/>
        <c:majorTickMark val="none"/>
        <c:minorTickMark val="none"/>
        <c:tickLblPos val="none"/>
        <c:crossAx val="171385672"/>
        <c:crosses val="autoZero"/>
        <c:auto val="1"/>
        <c:lblOffset val="100"/>
        <c:baseTimeUnit val="years"/>
      </c:dateAx>
      <c:valAx>
        <c:axId val="17138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F2-414B-8083-78383989D6E3}"/>
            </c:ext>
          </c:extLst>
        </c:ser>
        <c:dLbls>
          <c:showLegendKey val="0"/>
          <c:showVal val="0"/>
          <c:showCatName val="0"/>
          <c:showSerName val="0"/>
          <c:showPercent val="0"/>
          <c:showBubbleSize val="0"/>
        </c:dLbls>
        <c:gapWidth val="150"/>
        <c:axId val="415906512"/>
        <c:axId val="41590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F2-414B-8083-78383989D6E3}"/>
            </c:ext>
          </c:extLst>
        </c:ser>
        <c:dLbls>
          <c:showLegendKey val="0"/>
          <c:showVal val="0"/>
          <c:showCatName val="0"/>
          <c:showSerName val="0"/>
          <c:showPercent val="0"/>
          <c:showBubbleSize val="0"/>
        </c:dLbls>
        <c:marker val="1"/>
        <c:smooth val="0"/>
        <c:axId val="415906512"/>
        <c:axId val="415906904"/>
      </c:lineChart>
      <c:dateAx>
        <c:axId val="415906512"/>
        <c:scaling>
          <c:orientation val="minMax"/>
        </c:scaling>
        <c:delete val="1"/>
        <c:axPos val="b"/>
        <c:numFmt formatCode="ge" sourceLinked="1"/>
        <c:majorTickMark val="none"/>
        <c:minorTickMark val="none"/>
        <c:tickLblPos val="none"/>
        <c:crossAx val="415906904"/>
        <c:crosses val="autoZero"/>
        <c:auto val="1"/>
        <c:lblOffset val="100"/>
        <c:baseTimeUnit val="years"/>
      </c:dateAx>
      <c:valAx>
        <c:axId val="41590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0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CF-4D43-A310-A1E08B8F8CDA}"/>
            </c:ext>
          </c:extLst>
        </c:ser>
        <c:dLbls>
          <c:showLegendKey val="0"/>
          <c:showVal val="0"/>
          <c:showCatName val="0"/>
          <c:showSerName val="0"/>
          <c:showPercent val="0"/>
          <c:showBubbleSize val="0"/>
        </c:dLbls>
        <c:gapWidth val="150"/>
        <c:axId val="241027776"/>
        <c:axId val="24102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CF-4D43-A310-A1E08B8F8CDA}"/>
            </c:ext>
          </c:extLst>
        </c:ser>
        <c:dLbls>
          <c:showLegendKey val="0"/>
          <c:showVal val="0"/>
          <c:showCatName val="0"/>
          <c:showSerName val="0"/>
          <c:showPercent val="0"/>
          <c:showBubbleSize val="0"/>
        </c:dLbls>
        <c:marker val="1"/>
        <c:smooth val="0"/>
        <c:axId val="241027776"/>
        <c:axId val="241028168"/>
      </c:lineChart>
      <c:dateAx>
        <c:axId val="241027776"/>
        <c:scaling>
          <c:orientation val="minMax"/>
        </c:scaling>
        <c:delete val="1"/>
        <c:axPos val="b"/>
        <c:numFmt formatCode="ge" sourceLinked="1"/>
        <c:majorTickMark val="none"/>
        <c:minorTickMark val="none"/>
        <c:tickLblPos val="none"/>
        <c:crossAx val="241028168"/>
        <c:crosses val="autoZero"/>
        <c:auto val="1"/>
        <c:lblOffset val="100"/>
        <c:baseTimeUnit val="years"/>
      </c:dateAx>
      <c:valAx>
        <c:axId val="2410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1619.72</c:v>
                </c:pt>
                <c:pt idx="1">
                  <c:v>1325.55</c:v>
                </c:pt>
                <c:pt idx="2">
                  <c:v>1398.84</c:v>
                </c:pt>
                <c:pt idx="3">
                  <c:v>1351.17</c:v>
                </c:pt>
                <c:pt idx="4">
                  <c:v>1257.08</c:v>
                </c:pt>
              </c:numCache>
            </c:numRef>
          </c:val>
          <c:extLst xmlns:c16r2="http://schemas.microsoft.com/office/drawing/2015/06/chart">
            <c:ext xmlns:c16="http://schemas.microsoft.com/office/drawing/2014/chart" uri="{C3380CC4-5D6E-409C-BE32-E72D297353CC}">
              <c16:uniqueId val="{00000000-6F04-4362-B50F-07EAF40B47CB}"/>
            </c:ext>
          </c:extLst>
        </c:ser>
        <c:dLbls>
          <c:showLegendKey val="0"/>
          <c:showVal val="0"/>
          <c:showCatName val="0"/>
          <c:showSerName val="0"/>
          <c:showPercent val="0"/>
          <c:showBubbleSize val="0"/>
        </c:dLbls>
        <c:gapWidth val="150"/>
        <c:axId val="425398312"/>
        <c:axId val="4253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6F04-4362-B50F-07EAF40B47CB}"/>
            </c:ext>
          </c:extLst>
        </c:ser>
        <c:dLbls>
          <c:showLegendKey val="0"/>
          <c:showVal val="0"/>
          <c:showCatName val="0"/>
          <c:showSerName val="0"/>
          <c:showPercent val="0"/>
          <c:showBubbleSize val="0"/>
        </c:dLbls>
        <c:marker val="1"/>
        <c:smooth val="0"/>
        <c:axId val="425398312"/>
        <c:axId val="425398704"/>
      </c:lineChart>
      <c:dateAx>
        <c:axId val="425398312"/>
        <c:scaling>
          <c:orientation val="minMax"/>
        </c:scaling>
        <c:delete val="1"/>
        <c:axPos val="b"/>
        <c:numFmt formatCode="ge" sourceLinked="1"/>
        <c:majorTickMark val="none"/>
        <c:minorTickMark val="none"/>
        <c:tickLblPos val="none"/>
        <c:crossAx val="425398704"/>
        <c:crosses val="autoZero"/>
        <c:auto val="1"/>
        <c:lblOffset val="100"/>
        <c:baseTimeUnit val="years"/>
      </c:dateAx>
      <c:valAx>
        <c:axId val="4253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9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68.22</c:v>
                </c:pt>
                <c:pt idx="1">
                  <c:v>68.739999999999995</c:v>
                </c:pt>
                <c:pt idx="2">
                  <c:v>68.760000000000005</c:v>
                </c:pt>
                <c:pt idx="3">
                  <c:v>74.28</c:v>
                </c:pt>
                <c:pt idx="4">
                  <c:v>74.19</c:v>
                </c:pt>
              </c:numCache>
            </c:numRef>
          </c:val>
          <c:extLst xmlns:c16r2="http://schemas.microsoft.com/office/drawing/2015/06/chart">
            <c:ext xmlns:c16="http://schemas.microsoft.com/office/drawing/2014/chart" uri="{C3380CC4-5D6E-409C-BE32-E72D297353CC}">
              <c16:uniqueId val="{00000000-B4BE-44E5-9BAC-C5D560ABE24F}"/>
            </c:ext>
          </c:extLst>
        </c:ser>
        <c:dLbls>
          <c:showLegendKey val="0"/>
          <c:showVal val="0"/>
          <c:showCatName val="0"/>
          <c:showSerName val="0"/>
          <c:showPercent val="0"/>
          <c:showBubbleSize val="0"/>
        </c:dLbls>
        <c:gapWidth val="150"/>
        <c:axId val="241027384"/>
        <c:axId val="4253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B4BE-44E5-9BAC-C5D560ABE24F}"/>
            </c:ext>
          </c:extLst>
        </c:ser>
        <c:dLbls>
          <c:showLegendKey val="0"/>
          <c:showVal val="0"/>
          <c:showCatName val="0"/>
          <c:showSerName val="0"/>
          <c:showPercent val="0"/>
          <c:showBubbleSize val="0"/>
        </c:dLbls>
        <c:marker val="1"/>
        <c:smooth val="0"/>
        <c:axId val="241027384"/>
        <c:axId val="425399880"/>
      </c:lineChart>
      <c:dateAx>
        <c:axId val="241027384"/>
        <c:scaling>
          <c:orientation val="minMax"/>
        </c:scaling>
        <c:delete val="1"/>
        <c:axPos val="b"/>
        <c:numFmt formatCode="ge" sourceLinked="1"/>
        <c:majorTickMark val="none"/>
        <c:minorTickMark val="none"/>
        <c:tickLblPos val="none"/>
        <c:crossAx val="425399880"/>
        <c:crosses val="autoZero"/>
        <c:auto val="1"/>
        <c:lblOffset val="100"/>
        <c:baseTimeUnit val="years"/>
      </c:dateAx>
      <c:valAx>
        <c:axId val="4253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2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162.62</c:v>
                </c:pt>
                <c:pt idx="1">
                  <c:v>162.15</c:v>
                </c:pt>
                <c:pt idx="2">
                  <c:v>161.94</c:v>
                </c:pt>
                <c:pt idx="3">
                  <c:v>150</c:v>
                </c:pt>
                <c:pt idx="4">
                  <c:v>150</c:v>
                </c:pt>
              </c:numCache>
            </c:numRef>
          </c:val>
          <c:extLst xmlns:c16r2="http://schemas.microsoft.com/office/drawing/2015/06/chart">
            <c:ext xmlns:c16="http://schemas.microsoft.com/office/drawing/2014/chart" uri="{C3380CC4-5D6E-409C-BE32-E72D297353CC}">
              <c16:uniqueId val="{00000000-B21D-49A9-B13F-344966B92B22}"/>
            </c:ext>
          </c:extLst>
        </c:ser>
        <c:dLbls>
          <c:showLegendKey val="0"/>
          <c:showVal val="0"/>
          <c:showCatName val="0"/>
          <c:showSerName val="0"/>
          <c:showPercent val="0"/>
          <c:showBubbleSize val="0"/>
        </c:dLbls>
        <c:gapWidth val="150"/>
        <c:axId val="244773376"/>
        <c:axId val="24477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B21D-49A9-B13F-344966B92B22}"/>
            </c:ext>
          </c:extLst>
        </c:ser>
        <c:dLbls>
          <c:showLegendKey val="0"/>
          <c:showVal val="0"/>
          <c:showCatName val="0"/>
          <c:showSerName val="0"/>
          <c:showPercent val="0"/>
          <c:showBubbleSize val="0"/>
        </c:dLbls>
        <c:marker val="1"/>
        <c:smooth val="0"/>
        <c:axId val="244773376"/>
        <c:axId val="244773768"/>
      </c:lineChart>
      <c:dateAx>
        <c:axId val="244773376"/>
        <c:scaling>
          <c:orientation val="minMax"/>
        </c:scaling>
        <c:delete val="1"/>
        <c:axPos val="b"/>
        <c:numFmt formatCode="ge" sourceLinked="1"/>
        <c:majorTickMark val="none"/>
        <c:minorTickMark val="none"/>
        <c:tickLblPos val="none"/>
        <c:crossAx val="244773768"/>
        <c:crosses val="autoZero"/>
        <c:auto val="1"/>
        <c:lblOffset val="100"/>
        <c:baseTimeUnit val="years"/>
      </c:dateAx>
      <c:valAx>
        <c:axId val="24477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玉村町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36489</v>
      </c>
      <c r="AM8" s="68"/>
      <c r="AN8" s="68"/>
      <c r="AO8" s="68"/>
      <c r="AP8" s="68"/>
      <c r="AQ8" s="68"/>
      <c r="AR8" s="68"/>
      <c r="AS8" s="68"/>
      <c r="AT8" s="67">
        <f>データ!T6</f>
        <v>25.78</v>
      </c>
      <c r="AU8" s="67"/>
      <c r="AV8" s="67"/>
      <c r="AW8" s="67"/>
      <c r="AX8" s="67"/>
      <c r="AY8" s="67"/>
      <c r="AZ8" s="67"/>
      <c r="BA8" s="67"/>
      <c r="BB8" s="67">
        <f>データ!U6</f>
        <v>1415.4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46.12</v>
      </c>
      <c r="Q10" s="67"/>
      <c r="R10" s="67"/>
      <c r="S10" s="67"/>
      <c r="T10" s="67"/>
      <c r="U10" s="67"/>
      <c r="V10" s="67"/>
      <c r="W10" s="67">
        <f>データ!Q6</f>
        <v>91.7</v>
      </c>
      <c r="X10" s="67"/>
      <c r="Y10" s="67"/>
      <c r="Z10" s="67"/>
      <c r="AA10" s="67"/>
      <c r="AB10" s="67"/>
      <c r="AC10" s="67"/>
      <c r="AD10" s="68">
        <f>データ!R6</f>
        <v>2050</v>
      </c>
      <c r="AE10" s="68"/>
      <c r="AF10" s="68"/>
      <c r="AG10" s="68"/>
      <c r="AH10" s="68"/>
      <c r="AI10" s="68"/>
      <c r="AJ10" s="68"/>
      <c r="AK10" s="2"/>
      <c r="AL10" s="68">
        <f>データ!V6</f>
        <v>16819</v>
      </c>
      <c r="AM10" s="68"/>
      <c r="AN10" s="68"/>
      <c r="AO10" s="68"/>
      <c r="AP10" s="68"/>
      <c r="AQ10" s="68"/>
      <c r="AR10" s="68"/>
      <c r="AS10" s="68"/>
      <c r="AT10" s="67">
        <f>データ!W6</f>
        <v>3.99</v>
      </c>
      <c r="AU10" s="67"/>
      <c r="AV10" s="67"/>
      <c r="AW10" s="67"/>
      <c r="AX10" s="67"/>
      <c r="AY10" s="67"/>
      <c r="AZ10" s="67"/>
      <c r="BA10" s="67"/>
      <c r="BB10" s="67">
        <f>データ!X6</f>
        <v>4215.29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115</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46</v>
      </c>
      <c r="O86" s="26" t="str">
        <f>データ!EO6</f>
        <v>【0.12】</v>
      </c>
    </row>
  </sheetData>
  <sheetProtection algorithmName="SHA-512" hashValue="ZtaoNiITc73wq/K4D4rw5keeiHX87jy635eX4mkRUYVs2m9GEskWHHjLMZR+j/TRaPTMH9VJKgu+VooNNT9+Ng==" saltValue="2utADB6vizw79DrHhgp6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104647</v>
      </c>
      <c r="D6" s="33">
        <f t="shared" si="3"/>
        <v>47</v>
      </c>
      <c r="E6" s="33">
        <f t="shared" si="3"/>
        <v>17</v>
      </c>
      <c r="F6" s="33">
        <f t="shared" si="3"/>
        <v>4</v>
      </c>
      <c r="G6" s="33">
        <f t="shared" si="3"/>
        <v>0</v>
      </c>
      <c r="H6" s="33" t="str">
        <f t="shared" si="3"/>
        <v>群馬県　玉村町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46.12</v>
      </c>
      <c r="Q6" s="34">
        <f t="shared" si="3"/>
        <v>91.7</v>
      </c>
      <c r="R6" s="34">
        <f t="shared" si="3"/>
        <v>2050</v>
      </c>
      <c r="S6" s="34">
        <f t="shared" si="3"/>
        <v>36489</v>
      </c>
      <c r="T6" s="34">
        <f t="shared" si="3"/>
        <v>25.78</v>
      </c>
      <c r="U6" s="34">
        <f t="shared" si="3"/>
        <v>1415.4</v>
      </c>
      <c r="V6" s="34">
        <f t="shared" si="3"/>
        <v>16819</v>
      </c>
      <c r="W6" s="34">
        <f t="shared" si="3"/>
        <v>3.99</v>
      </c>
      <c r="X6" s="34">
        <f t="shared" si="3"/>
        <v>4215.29</v>
      </c>
      <c r="Y6" s="35">
        <f>IF(Y7="",NA(),Y7)</f>
        <v>61.14</v>
      </c>
      <c r="Z6" s="35">
        <f t="shared" ref="Z6:AH6" si="4">IF(Z7="",NA(),Z7)</f>
        <v>63.62</v>
      </c>
      <c r="AA6" s="35">
        <f t="shared" si="4"/>
        <v>65.62</v>
      </c>
      <c r="AB6" s="35">
        <f t="shared" si="4"/>
        <v>67.900000000000006</v>
      </c>
      <c r="AC6" s="35">
        <f t="shared" si="4"/>
        <v>69.569999999999993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1619.72</v>
      </c>
      <c r="BG6" s="35">
        <f t="shared" ref="BG6:BO6" si="7">IF(BG7="",NA(),BG7)</f>
        <v>1325.55</v>
      </c>
      <c r="BH6" s="35">
        <f t="shared" si="7"/>
        <v>1398.84</v>
      </c>
      <c r="BI6" s="35">
        <f t="shared" si="7"/>
        <v>1351.17</v>
      </c>
      <c r="BJ6" s="35">
        <f t="shared" si="7"/>
        <v>1257.08</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68.22</v>
      </c>
      <c r="BR6" s="35">
        <f t="shared" ref="BR6:BZ6" si="8">IF(BR7="",NA(),BR7)</f>
        <v>68.739999999999995</v>
      </c>
      <c r="BS6" s="35">
        <f t="shared" si="8"/>
        <v>68.760000000000005</v>
      </c>
      <c r="BT6" s="35">
        <f t="shared" si="8"/>
        <v>74.28</v>
      </c>
      <c r="BU6" s="35">
        <f t="shared" si="8"/>
        <v>74.19</v>
      </c>
      <c r="BV6" s="35">
        <f t="shared" si="8"/>
        <v>66.56</v>
      </c>
      <c r="BW6" s="35">
        <f t="shared" si="8"/>
        <v>66.22</v>
      </c>
      <c r="BX6" s="35">
        <f t="shared" si="8"/>
        <v>69.87</v>
      </c>
      <c r="BY6" s="35">
        <f t="shared" si="8"/>
        <v>88.16</v>
      </c>
      <c r="BZ6" s="35">
        <f t="shared" si="8"/>
        <v>87.03</v>
      </c>
      <c r="CA6" s="34" t="str">
        <f>IF(CA7="","",IF(CA7="-","【-】","【"&amp;SUBSTITUTE(TEXT(CA7,"#,##0.00"),"-","△")&amp;"】"))</f>
        <v>【74.48】</v>
      </c>
      <c r="CB6" s="35">
        <f>IF(CB7="",NA(),CB7)</f>
        <v>162.62</v>
      </c>
      <c r="CC6" s="35">
        <f t="shared" ref="CC6:CK6" si="9">IF(CC7="",NA(),CC7)</f>
        <v>162.15</v>
      </c>
      <c r="CD6" s="35">
        <f t="shared" si="9"/>
        <v>161.94</v>
      </c>
      <c r="CE6" s="35">
        <f t="shared" si="9"/>
        <v>150</v>
      </c>
      <c r="CF6" s="35">
        <f t="shared" si="9"/>
        <v>150</v>
      </c>
      <c r="CG6" s="35">
        <f t="shared" si="9"/>
        <v>244.29</v>
      </c>
      <c r="CH6" s="35">
        <f t="shared" si="9"/>
        <v>246.72</v>
      </c>
      <c r="CI6" s="35">
        <f t="shared" si="9"/>
        <v>234.96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42.38</v>
      </c>
      <c r="CV6" s="35">
        <f t="shared" si="10"/>
        <v>46.17</v>
      </c>
      <c r="CW6" s="34" t="str">
        <f>IF(CW7="","",IF(CW7="-","【-】","【"&amp;SUBSTITUTE(TEXT(CW7,"#,##0.00"),"-","△")&amp;"】"))</f>
        <v>【42.82】</v>
      </c>
      <c r="CX6" s="35">
        <f>IF(CX7="",NA(),CX7)</f>
        <v>83.89</v>
      </c>
      <c r="CY6" s="35">
        <f t="shared" ref="CY6:DG6" si="11">IF(CY7="",NA(),CY7)</f>
        <v>87.71</v>
      </c>
      <c r="CZ6" s="35">
        <f t="shared" si="11"/>
        <v>86.29</v>
      </c>
      <c r="DA6" s="35">
        <f t="shared" si="11"/>
        <v>85.95</v>
      </c>
      <c r="DB6" s="35">
        <f t="shared" si="11"/>
        <v>84.13</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15">
      <c r="A7" s="28"/>
      <c r="B7" s="37">
        <v>2018</v>
      </c>
      <c r="C7" s="37">
        <v>104647</v>
      </c>
      <c r="D7" s="37">
        <v>47</v>
      </c>
      <c r="E7" s="37">
        <v>17</v>
      </c>
      <c r="F7" s="37">
        <v>4</v>
      </c>
      <c r="G7" s="37">
        <v>0</v>
      </c>
      <c r="H7" s="37" t="s">
        <v>100</v>
      </c>
      <c r="I7" s="37" t="s">
        <v>101</v>
      </c>
      <c r="J7" s="37" t="s">
        <v>102</v>
      </c>
      <c r="K7" s="37" t="s">
        <v>103</v>
      </c>
      <c r="L7" s="37" t="s">
        <v>104</v>
      </c>
      <c r="M7" s="37" t="s">
        <v>105</v>
      </c>
      <c r="N7" s="38" t="s">
        <v>106</v>
      </c>
      <c r="O7" s="38" t="s">
        <v>107</v>
      </c>
      <c r="P7" s="38">
        <v>46.12</v>
      </c>
      <c r="Q7" s="38">
        <v>91.7</v>
      </c>
      <c r="R7" s="38">
        <v>2050</v>
      </c>
      <c r="S7" s="38">
        <v>36489</v>
      </c>
      <c r="T7" s="38">
        <v>25.78</v>
      </c>
      <c r="U7" s="38">
        <v>1415.4</v>
      </c>
      <c r="V7" s="38">
        <v>16819</v>
      </c>
      <c r="W7" s="38">
        <v>3.99</v>
      </c>
      <c r="X7" s="38">
        <v>4215.29</v>
      </c>
      <c r="Y7" s="38">
        <v>61.14</v>
      </c>
      <c r="Z7" s="38">
        <v>63.62</v>
      </c>
      <c r="AA7" s="38">
        <v>65.62</v>
      </c>
      <c r="AB7" s="38">
        <v>67.900000000000006</v>
      </c>
      <c r="AC7" s="38">
        <v>69.569999999999993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1619.72</v>
      </c>
      <c r="BG7" s="38">
        <v>1325.55</v>
      </c>
      <c r="BH7" s="38">
        <v>1398.84</v>
      </c>
      <c r="BI7" s="38">
        <v>1351.17</v>
      </c>
      <c r="BJ7" s="38">
        <v>1257.08</v>
      </c>
      <c r="BK7" s="38">
        <v>1436</v>
      </c>
      <c r="BL7" s="38">
        <v>1434.89</v>
      </c>
      <c r="BM7" s="38">
        <v>1298.9100000000001</v>
      </c>
      <c r="BN7" s="38">
        <v>1144.94</v>
      </c>
      <c r="BO7" s="38">
        <v>1252.71</v>
      </c>
      <c r="BP7" s="38">
        <v>1209.4000000000001</v>
      </c>
      <c r="BQ7" s="38">
        <v>68.22</v>
      </c>
      <c r="BR7" s="38">
        <v>68.739999999999995</v>
      </c>
      <c r="BS7" s="38">
        <v>68.760000000000005</v>
      </c>
      <c r="BT7" s="38">
        <v>74.28</v>
      </c>
      <c r="BU7" s="38">
        <v>74.19</v>
      </c>
      <c r="BV7" s="38">
        <v>66.56</v>
      </c>
      <c r="BW7" s="38">
        <v>66.22</v>
      </c>
      <c r="BX7" s="38">
        <v>69.87</v>
      </c>
      <c r="BY7" s="38">
        <v>88.16</v>
      </c>
      <c r="BZ7" s="38">
        <v>87.03</v>
      </c>
      <c r="CA7" s="38">
        <v>74.48</v>
      </c>
      <c r="CB7" s="38">
        <v>162.62</v>
      </c>
      <c r="CC7" s="38">
        <v>162.15</v>
      </c>
      <c r="CD7" s="38">
        <v>161.94</v>
      </c>
      <c r="CE7" s="38">
        <v>150</v>
      </c>
      <c r="CF7" s="38">
        <v>150</v>
      </c>
      <c r="CG7" s="38">
        <v>244.29</v>
      </c>
      <c r="CH7" s="38">
        <v>246.72</v>
      </c>
      <c r="CI7" s="38">
        <v>234.96</v>
      </c>
      <c r="CJ7" s="38">
        <v>173.89</v>
      </c>
      <c r="CK7" s="38">
        <v>177.02</v>
      </c>
      <c r="CL7" s="38">
        <v>219.46</v>
      </c>
      <c r="CM7" s="38" t="s">
        <v>106</v>
      </c>
      <c r="CN7" s="38" t="s">
        <v>106</v>
      </c>
      <c r="CO7" s="38" t="s">
        <v>106</v>
      </c>
      <c r="CP7" s="38" t="s">
        <v>106</v>
      </c>
      <c r="CQ7" s="38" t="s">
        <v>106</v>
      </c>
      <c r="CR7" s="38">
        <v>43.58</v>
      </c>
      <c r="CS7" s="38">
        <v>41.35</v>
      </c>
      <c r="CT7" s="38">
        <v>42.9</v>
      </c>
      <c r="CU7" s="38">
        <v>42.38</v>
      </c>
      <c r="CV7" s="38">
        <v>46.17</v>
      </c>
      <c r="CW7" s="38">
        <v>42.82</v>
      </c>
      <c r="CX7" s="38">
        <v>83.89</v>
      </c>
      <c r="CY7" s="38">
        <v>87.71</v>
      </c>
      <c r="CZ7" s="38">
        <v>86.29</v>
      </c>
      <c r="DA7" s="38">
        <v>85.95</v>
      </c>
      <c r="DB7" s="38">
        <v>84.13</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dcterms:created xsi:type="dcterms:W3CDTF">2019-12-05T05:11:24Z</dcterms:created>
  <dcterms:modified xsi:type="dcterms:W3CDTF">2020-01-31T04:12:39Z</dcterms:modified>
  <cp:category/>
</cp:coreProperties>
</file>