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3 各団体回答\13○榛東村\"/>
    </mc:Choice>
  </mc:AlternateContent>
  <workbookProtection workbookAlgorithmName="SHA-512" workbookHashValue="uZdkVLQ4P55osw1vtz+k0+DzCCtLG8rQsswsuNHJChUt4J5isRD6Wy8JNmdnopJKkH9xxQ9YdJoT78QpW9Y9jg==" workbookSaltValue="WOuFHW/GWemfpl5esnq7l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<sst xmlns="http://schemas.openxmlformats.org/spreadsheetml/2006/main" count="228" uniqueCount="114">
  <si>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</si>
  <si>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</si>
  <si>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</si>
  <si>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</si>
  <si>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</si>
  <si>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</si>
  <si>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</si>
  <si>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</si>
  <si>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</si>
  <si>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</si>
  <si>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</si>
  <si>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</si>
  <si>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</si>
  <si>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</si>
  <si>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</si>
  <si>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</si>
  <si>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</si>
  <si>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</si>
  <si>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</si>
  <si>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</si>
  <si>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</si>
  <si>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</si>
  <si>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</si>
  <si>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</si>
  <si>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</si>
  <si>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</si>
  <si>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</si>
  <si>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</si>
  <si>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</si>
  <si>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</si>
  <si>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</si>
  <si>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</si>
  <si>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</si>
  <si>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</si>
  <si>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</si>
  <si>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</si>
  <si>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</si>
  <si>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</si>
  <si>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</si>
  <si>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</si>
  <si>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</si>
  <si>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</si>
  <si>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</si>
  <si>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</si>
  <si>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</si>
  <si>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</si>
  <si>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</si>
  <si>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</si>
  <si>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</si>
  <si>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</si>
  <si>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</si>
  <si>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</si>
  <si>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</si>
  <si>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</si>
  <si>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</si>
  <si>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</si>
  <si>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</si>
  <si>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</si>
  <si>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</si>
  <si>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</si>
  <si>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</si>
  <si>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</si>
  <si>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</si>
  <si>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</si>
  <si>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</si>
  <si>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</si>
  <si>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</si>
  <si>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</si>
  <si>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</si>
  <si>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</si>
  <si>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</si>
  <si>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</si>
  <si>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</si>
  <si>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</si>
  <si>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</si>
  <si>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</si>
  <si>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</si>
  <si>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</si>
  <si>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</si>
  <si>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</si>
  <si>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</si>
  <si>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</si>
  <si>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</si>
  <si>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</si>
  <si>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</si>
  <si>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</si>
  <si>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</si>
  <si>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</si>
  <si>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</si>
  <si>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</si>
  <si>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</si>
  <si>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</si>
  <si>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</si>
  <si>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</si>
  <si>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</si>
  <si>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</si>
  <si>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</si>
  <si>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</si>
  <si>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榛東村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</si>
  <si>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</si>
  <si>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</si>
  <si>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</si>
  <si>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</si>
  <si>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</si>
  <si>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</si>
  <si>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</si>
  <si>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</si>
  <si>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</si>
  <si>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</si>
  <si>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</si>
  <si>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</si>
  <si>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維持管理費の全額を使用料で賄うことができておらず、一般会計からの繰入金により経営を維持している。
　処理施設の老朽化に伴い、施設更新等の維持管理費が増大しているため、接続率の向上・使用料の見直しについて検討し、事業の安定確保に努める必要がある。
　令和４年度から法適用となる予定であり、経営の健全化に向けて推進していく。</t>
    <rPh sb="0" eb="2">
      <t>イジ</t>
    </rPh>
    <rPh sb="2" eb="5">
      <t>カンリヒ</t>
    </rPh>
    <rPh sb="6" eb="8">
      <t>ゼンガク</t>
    </rPh>
    <rPh sb="50" eb="52">
      <t>ショリ</t>
    </rPh>
    <rPh sb="52" eb="54">
      <t>シセツ</t>
    </rPh>
    <rPh sb="62" eb="64">
      <t>シセツ</t>
    </rPh>
    <rPh sb="64" eb="66">
      <t>コウシン</t>
    </rPh>
    <rPh sb="66" eb="67">
      <t>トウ</t>
    </rPh>
    <rPh sb="87" eb="89">
      <t>コウジョウ</t>
    </rPh>
    <rPh sb="90" eb="93">
      <t>シヨウリョウ</t>
    </rPh>
    <rPh sb="94" eb="96">
      <t>ミナオ</t>
    </rPh>
    <rPh sb="124" eb="126">
      <t>レイワ</t>
    </rPh>
    <rPh sb="131" eb="134">
      <t>ホウテキヨウ</t>
    </rPh>
    <phoneticPr fontId="4"/>
  </si>
  <si>
    <t>　供用開始から１４年が経過した長岡地区処理場については平成２８年度中に機能診断及び最適整備構想の策定を実施しており、広馬場地区については令和元年度の業務委託により作成中である。
　長岡地区について、ばっ気攪拌装置の老朽化が進んでおり、機能強化事業により散気装置への交換を行う予定である。</t>
    <rPh sb="68" eb="70">
      <t>レイワ</t>
    </rPh>
    <rPh sb="70" eb="73">
      <t>ガンネンド</t>
    </rPh>
    <rPh sb="74" eb="76">
      <t>ギョウム</t>
    </rPh>
    <rPh sb="76" eb="78">
      <t>イタク</t>
    </rPh>
    <rPh sb="81" eb="84">
      <t>サクセイチュウ</t>
    </rPh>
    <rPh sb="90" eb="92">
      <t>ナガオカ</t>
    </rPh>
    <rPh sb="92" eb="94">
      <t>チク</t>
    </rPh>
    <rPh sb="101" eb="102">
      <t>キ</t>
    </rPh>
    <rPh sb="102" eb="104">
      <t>カクハン</t>
    </rPh>
    <rPh sb="104" eb="106">
      <t>ソウチ</t>
    </rPh>
    <rPh sb="107" eb="110">
      <t>ロウキュウカ</t>
    </rPh>
    <rPh sb="111" eb="112">
      <t>スス</t>
    </rPh>
    <rPh sb="117" eb="119">
      <t>キノウ</t>
    </rPh>
    <rPh sb="119" eb="121">
      <t>キョウカ</t>
    </rPh>
    <rPh sb="121" eb="123">
      <t>ジギョウ</t>
    </rPh>
    <rPh sb="126" eb="128">
      <t>サンキ</t>
    </rPh>
    <rPh sb="128" eb="130">
      <t>ソウチ</t>
    </rPh>
    <rPh sb="132" eb="134">
      <t>コウカン</t>
    </rPh>
    <rPh sb="135" eb="136">
      <t>オコナ</t>
    </rPh>
    <rPh sb="137" eb="139">
      <t>ヨテイ</t>
    </rPh>
    <phoneticPr fontId="4"/>
  </si>
  <si>
    <t>管渠整備は完了しており、現在は接続率（水洗化率）の向上に主眼を置いている。また、施設の老朽化に伴う維持管理費の増大も懸念されるため、施設の適切な維持管理や使用料の見直し、繰入金等の問題についても総合的に検討し、来る法適化に備えて事業の安定確保に努める。</t>
    <rPh sb="12" eb="14">
      <t>ゲンザイ</t>
    </rPh>
    <rPh sb="28" eb="30">
      <t>シュガン</t>
    </rPh>
    <rPh sb="31" eb="32">
      <t>オ</t>
    </rPh>
    <rPh sb="77" eb="80">
      <t>シヨウリョウ</t>
    </rPh>
    <rPh sb="81" eb="83">
      <t>ミナオ</t>
    </rPh>
    <rPh sb="105" eb="106">
      <t>キタ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</si>
</sst>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40-42CB-8F69-7FE9E333B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01048"/>
        <c:axId val="18381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>
                  <c:v>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40-42CB-8F69-7FE9E333B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01048"/>
        <c:axId val="183817608"/>
      </c:lineChart>
      <c:dateAx>
        <c:axId val="183501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17608"/>
        <c:crosses val="autoZero"/>
        <c:auto val="1"/>
        <c:lblOffset val="100"/>
        <c:baseTimeUnit val="years"/>
      </c:dateAx>
      <c:valAx>
        <c:axId val="18381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01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38.630000000000003</c:v>
                </c:pt>
                <c:pt idx="1">
                  <c:v>38.85</c:v>
                </c:pt>
                <c:pt idx="2">
                  <c:v>40.51</c:v>
                </c:pt>
                <c:pt idx="3">
                  <c:v>41.11</c:v>
                </c:pt>
                <c:pt idx="4">
                  <c:v>40.51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3F-42C4-9799-9E9D5FBFF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14488"/>
        <c:axId val="1847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44.69</c:v>
                </c:pt>
                <c:pt idx="2">
                  <c:v>42.84</c:v>
                </c:pt>
                <c:pt idx="3">
                  <c:v>40.93</c:v>
                </c:pt>
                <c:pt idx="4">
                  <c:v>43.38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3F-42C4-9799-9E9D5FBFF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714488"/>
        <c:axId val="184714880"/>
      </c:lineChart>
      <c:dateAx>
        <c:axId val="184714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714880"/>
        <c:crosses val="autoZero"/>
        <c:auto val="1"/>
        <c:lblOffset val="100"/>
        <c:baseTimeUnit val="years"/>
      </c:dateAx>
      <c:valAx>
        <c:axId val="18471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714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56.43</c:v>
                </c:pt>
                <c:pt idx="1">
                  <c:v>56.21</c:v>
                </c:pt>
                <c:pt idx="2">
                  <c:v>55.7</c:v>
                </c:pt>
                <c:pt idx="3">
                  <c:v>64.02</c:v>
                </c:pt>
                <c:pt idx="4">
                  <c:v>64.27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3D-4ECD-9631-7F22BE01F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16448"/>
        <c:axId val="18488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69.67</c:v>
                </c:pt>
                <c:pt idx="2">
                  <c:v>66.3</c:v>
                </c:pt>
                <c:pt idx="3">
                  <c:v>62.73</c:v>
                </c:pt>
                <c:pt idx="4">
                  <c:v>62.02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3D-4ECD-9631-7F22BE01F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716448"/>
        <c:axId val="184883824"/>
      </c:lineChart>
      <c:dateAx>
        <c:axId val="18471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883824"/>
        <c:crosses val="autoZero"/>
        <c:auto val="1"/>
        <c:lblOffset val="100"/>
        <c:baseTimeUnit val="years"/>
      </c:dateAx>
      <c:valAx>
        <c:axId val="18488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71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98.52</c:v>
                </c:pt>
                <c:pt idx="2">
                  <c:v>98.97</c:v>
                </c:pt>
                <c:pt idx="3">
                  <c:v>100.19</c:v>
                </c:pt>
                <c:pt idx="4">
                  <c:v>100.3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2C-4942-8254-782312BA0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7160"/>
        <c:axId val="184380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2C-4942-8254-782312BA0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77160"/>
        <c:axId val="184380216"/>
      </c:lineChart>
      <c:dateAx>
        <c:axId val="183877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380216"/>
        <c:crosses val="autoZero"/>
        <c:auto val="1"/>
        <c:lblOffset val="100"/>
        <c:baseTimeUnit val="years"/>
      </c:dateAx>
      <c:valAx>
        <c:axId val="184380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877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A0-40B2-9149-9283D688A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51064"/>
        <c:axId val="18445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A0-40B2-9149-9283D688A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51064"/>
        <c:axId val="184451448"/>
      </c:lineChart>
      <c:dateAx>
        <c:axId val="18445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51448"/>
        <c:crosses val="autoZero"/>
        <c:auto val="1"/>
        <c:lblOffset val="100"/>
        <c:baseTimeUnit val="years"/>
      </c:dateAx>
      <c:valAx>
        <c:axId val="184451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51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EA-444A-B53E-808EDA2C6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24416"/>
        <c:axId val="18452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EA-444A-B53E-808EDA2C6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24416"/>
        <c:axId val="184528896"/>
      </c:lineChart>
      <c:dateAx>
        <c:axId val="18452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28896"/>
        <c:crosses val="autoZero"/>
        <c:auto val="1"/>
        <c:lblOffset val="100"/>
        <c:baseTimeUnit val="years"/>
      </c:dateAx>
      <c:valAx>
        <c:axId val="18452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52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05-40DB-855D-58504004A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94360"/>
        <c:axId val="18488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05-40DB-855D-58504004A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94360"/>
        <c:axId val="184881080"/>
      </c:lineChart>
      <c:dateAx>
        <c:axId val="183094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881080"/>
        <c:crosses val="autoZero"/>
        <c:auto val="1"/>
        <c:lblOffset val="100"/>
        <c:baseTimeUnit val="years"/>
      </c:dateAx>
      <c:valAx>
        <c:axId val="18488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94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97-4DB4-961A-D334A4641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84216"/>
        <c:axId val="18488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97-4DB4-961A-D334A4641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84216"/>
        <c:axId val="184884608"/>
      </c:lineChart>
      <c:dateAx>
        <c:axId val="18488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884608"/>
        <c:crosses val="autoZero"/>
        <c:auto val="1"/>
        <c:lblOffset val="100"/>
        <c:baseTimeUnit val="years"/>
      </c:dateAx>
      <c:valAx>
        <c:axId val="18488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88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88-497D-A1F8-1904D7047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24576"/>
        <c:axId val="184624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979.89</c:v>
                </c:pt>
                <c:pt idx="2">
                  <c:v>1051.43</c:v>
                </c:pt>
                <c:pt idx="3">
                  <c:v>982.29</c:v>
                </c:pt>
                <c:pt idx="4">
                  <c:v>713.28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88-497D-A1F8-1904D7047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24576"/>
        <c:axId val="184624968"/>
      </c:lineChart>
      <c:dateAx>
        <c:axId val="18462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24968"/>
        <c:crosses val="autoZero"/>
        <c:auto val="1"/>
        <c:lblOffset val="100"/>
        <c:baseTimeUnit val="years"/>
      </c:dateAx>
      <c:valAx>
        <c:axId val="184624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62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65.44</c:v>
                </c:pt>
                <c:pt idx="1">
                  <c:v>66.849999999999994</c:v>
                </c:pt>
                <c:pt idx="2">
                  <c:v>45.5</c:v>
                </c:pt>
                <c:pt idx="3">
                  <c:v>59.05</c:v>
                </c:pt>
                <c:pt idx="4">
                  <c:v>65.489999999999995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FE-4968-9F56-02E6B5B72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26144"/>
        <c:axId val="184626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41.34</c:v>
                </c:pt>
                <c:pt idx="2">
                  <c:v>40.06</c:v>
                </c:pt>
                <c:pt idx="3">
                  <c:v>41.25</c:v>
                </c:pt>
                <c:pt idx="4">
                  <c:v>40.75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FE-4968-9F56-02E6B5B72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26144"/>
        <c:axId val="184626536"/>
      </c:lineChart>
      <c:dateAx>
        <c:axId val="1846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26536"/>
        <c:crosses val="autoZero"/>
        <c:auto val="1"/>
        <c:lblOffset val="100"/>
        <c:baseTimeUnit val="years"/>
      </c:dateAx>
      <c:valAx>
        <c:axId val="184626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62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170.09</c:v>
                </c:pt>
                <c:pt idx="1">
                  <c:v>167.45</c:v>
                </c:pt>
                <c:pt idx="2">
                  <c:v>245.31</c:v>
                </c:pt>
                <c:pt idx="3">
                  <c:v>191.2</c:v>
                </c:pt>
                <c:pt idx="4">
                  <c:v>171.69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AD-4F78-83D0-838976993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27320"/>
        <c:axId val="18471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357.49</c:v>
                </c:pt>
                <c:pt idx="2">
                  <c:v>355.22</c:v>
                </c:pt>
                <c:pt idx="3">
                  <c:v>334.48</c:v>
                </c:pt>
                <c:pt idx="4">
                  <c:v>311.70999999999998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AD-4F78-83D0-838976993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27320"/>
        <c:axId val="184713312"/>
      </c:lineChart>
      <c:dateAx>
        <c:axId val="184627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713312"/>
        <c:crosses val="autoZero"/>
        <c:auto val="1"/>
        <c:lblOffset val="100"/>
        <c:baseTimeUnit val="years"/>
      </c:dateAx>
      <c:valAx>
        <c:axId val="18471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627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60" zoomScaleNormal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群馬県　榛東村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14736</v>
      </c>
      <c r="AM8" s="68"/>
      <c r="AN8" s="68"/>
      <c r="AO8" s="68"/>
      <c r="AP8" s="68"/>
      <c r="AQ8" s="68"/>
      <c r="AR8" s="68"/>
      <c r="AS8" s="68"/>
      <c r="AT8" s="67">
        <f>データ!T6</f>
        <v>27.92</v>
      </c>
      <c r="AU8" s="67"/>
      <c r="AV8" s="67"/>
      <c r="AW8" s="67"/>
      <c r="AX8" s="67"/>
      <c r="AY8" s="67"/>
      <c r="AZ8" s="67"/>
      <c r="BA8" s="67"/>
      <c r="BB8" s="67">
        <f>データ!U6</f>
        <v>527.79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30.92</v>
      </c>
      <c r="Q10" s="67"/>
      <c r="R10" s="67"/>
      <c r="S10" s="67"/>
      <c r="T10" s="67"/>
      <c r="U10" s="67"/>
      <c r="V10" s="67"/>
      <c r="W10" s="67">
        <f>データ!Q6</f>
        <v>106.6</v>
      </c>
      <c r="X10" s="67"/>
      <c r="Y10" s="67"/>
      <c r="Z10" s="67"/>
      <c r="AA10" s="67"/>
      <c r="AB10" s="67"/>
      <c r="AC10" s="67"/>
      <c r="AD10" s="68">
        <f>データ!R6</f>
        <v>2160</v>
      </c>
      <c r="AE10" s="68"/>
      <c r="AF10" s="68"/>
      <c r="AG10" s="68"/>
      <c r="AH10" s="68"/>
      <c r="AI10" s="68"/>
      <c r="AJ10" s="68"/>
      <c r="AK10" s="2"/>
      <c r="AL10" s="68">
        <f>データ!V6</f>
        <v>4523</v>
      </c>
      <c r="AM10" s="68"/>
      <c r="AN10" s="68"/>
      <c r="AO10" s="68"/>
      <c r="AP10" s="68"/>
      <c r="AQ10" s="68"/>
      <c r="AR10" s="68"/>
      <c r="AS10" s="68"/>
      <c r="AT10" s="67">
        <f>データ!W6</f>
        <v>2.79</v>
      </c>
      <c r="AU10" s="67"/>
      <c r="AV10" s="67"/>
      <c r="AW10" s="67"/>
      <c r="AX10" s="67"/>
      <c r="AY10" s="67"/>
      <c r="AZ10" s="67"/>
      <c r="BA10" s="67"/>
      <c r="BB10" s="67">
        <f>データ!X6</f>
        <v>1621.15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XtvY/BrXH0XMaWq0kIqpji4duVvnnrW7eQXDaOib1pf9B8mnp5/SKfh490Q7/rZmO8NxPYcyxK/5G656TLRCBw==" saltValue="XPwpRB9/TBOSuYzvNkXjS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103446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榛東村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30.92</v>
      </c>
      <c r="Q6" s="34">
        <f t="shared" si="3"/>
        <v>106.6</v>
      </c>
      <c r="R6" s="34">
        <f t="shared" si="3"/>
        <v>2160</v>
      </c>
      <c r="S6" s="34">
        <f t="shared" si="3"/>
        <v>14736</v>
      </c>
      <c r="T6" s="34">
        <f t="shared" si="3"/>
        <v>27.92</v>
      </c>
      <c r="U6" s="34">
        <f t="shared" si="3"/>
        <v>527.79</v>
      </c>
      <c r="V6" s="34">
        <f t="shared" si="3"/>
        <v>4523</v>
      </c>
      <c r="W6" s="34">
        <f t="shared" si="3"/>
        <v>2.79</v>
      </c>
      <c r="X6" s="34">
        <f t="shared" si="3"/>
        <v>1621.15</v>
      </c>
      <c r="Y6" s="35">
        <f>IF(Y7="",NA(),Y7)</f>
        <v>99.51</v>
      </c>
      <c r="Z6" s="35">
        <f t="shared" ref="Z6:AH6" si="4">IF(Z7="",NA(),Z7)</f>
        <v>98.52</v>
      </c>
      <c r="AA6" s="35">
        <f t="shared" si="4"/>
        <v>98.97</v>
      </c>
      <c r="AB6" s="35">
        <f t="shared" si="4"/>
        <v>100.19</v>
      </c>
      <c r="AC6" s="35">
        <f t="shared" si="4"/>
        <v>100.3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1161.05</v>
      </c>
      <c r="BL6" s="35">
        <f t="shared" si="7"/>
        <v>979.89</v>
      </c>
      <c r="BM6" s="35">
        <f t="shared" si="7"/>
        <v>1051.43</v>
      </c>
      <c r="BN6" s="35">
        <f t="shared" si="7"/>
        <v>982.29</v>
      </c>
      <c r="BO6" s="35">
        <f t="shared" si="7"/>
        <v>713.28</v>
      </c>
      <c r="BP6" s="34" t="str">
        <f>IF(BP7="","",IF(BP7="-","【-】","【"&amp;SUBSTITUTE(TEXT(BP7,"#,##0.00"),"-","△")&amp;"】"))</f>
        <v>【747.76】</v>
      </c>
      <c r="BQ6" s="35">
        <f>IF(BQ7="",NA(),BQ7)</f>
        <v>65.44</v>
      </c>
      <c r="BR6" s="35">
        <f t="shared" ref="BR6:BZ6" si="8">IF(BR7="",NA(),BR7)</f>
        <v>66.849999999999994</v>
      </c>
      <c r="BS6" s="35">
        <f t="shared" si="8"/>
        <v>45.5</v>
      </c>
      <c r="BT6" s="35">
        <f t="shared" si="8"/>
        <v>59.05</v>
      </c>
      <c r="BU6" s="35">
        <f t="shared" si="8"/>
        <v>65.489999999999995</v>
      </c>
      <c r="BV6" s="35">
        <f t="shared" si="8"/>
        <v>41.08</v>
      </c>
      <c r="BW6" s="35">
        <f t="shared" si="8"/>
        <v>41.34</v>
      </c>
      <c r="BX6" s="35">
        <f t="shared" si="8"/>
        <v>40.06</v>
      </c>
      <c r="BY6" s="35">
        <f t="shared" si="8"/>
        <v>41.25</v>
      </c>
      <c r="BZ6" s="35">
        <f t="shared" si="8"/>
        <v>40.75</v>
      </c>
      <c r="CA6" s="34" t="str">
        <f>IF(CA7="","",IF(CA7="-","【-】","【"&amp;SUBSTITUTE(TEXT(CA7,"#,##0.00"),"-","△")&amp;"】"))</f>
        <v>【59.51】</v>
      </c>
      <c r="CB6" s="35">
        <f>IF(CB7="",NA(),CB7)</f>
        <v>170.09</v>
      </c>
      <c r="CC6" s="35">
        <f t="shared" ref="CC6:CK6" si="9">IF(CC7="",NA(),CC7)</f>
        <v>167.45</v>
      </c>
      <c r="CD6" s="35">
        <f t="shared" si="9"/>
        <v>245.31</v>
      </c>
      <c r="CE6" s="35">
        <f t="shared" si="9"/>
        <v>191.2</v>
      </c>
      <c r="CF6" s="35">
        <f t="shared" si="9"/>
        <v>171.69</v>
      </c>
      <c r="CG6" s="35">
        <f t="shared" si="9"/>
        <v>378.08</v>
      </c>
      <c r="CH6" s="35">
        <f t="shared" si="9"/>
        <v>357.49</v>
      </c>
      <c r="CI6" s="35">
        <f t="shared" si="9"/>
        <v>355.22</v>
      </c>
      <c r="CJ6" s="35">
        <f t="shared" si="9"/>
        <v>334.48</v>
      </c>
      <c r="CK6" s="35">
        <f t="shared" si="9"/>
        <v>311.70999999999998</v>
      </c>
      <c r="CL6" s="34" t="str">
        <f>IF(CL7="","",IF(CL7="-","【-】","【"&amp;SUBSTITUTE(TEXT(CL7,"#,##0.00"),"-","△")&amp;"】"))</f>
        <v>【261.46】</v>
      </c>
      <c r="CM6" s="35">
        <f>IF(CM7="",NA(),CM7)</f>
        <v>38.630000000000003</v>
      </c>
      <c r="CN6" s="35">
        <f t="shared" ref="CN6:CV6" si="10">IF(CN7="",NA(),CN7)</f>
        <v>38.85</v>
      </c>
      <c r="CO6" s="35">
        <f t="shared" si="10"/>
        <v>40.51</v>
      </c>
      <c r="CP6" s="35">
        <f t="shared" si="10"/>
        <v>41.11</v>
      </c>
      <c r="CQ6" s="35">
        <f t="shared" si="10"/>
        <v>40.51</v>
      </c>
      <c r="CR6" s="35">
        <f t="shared" si="10"/>
        <v>44.69</v>
      </c>
      <c r="CS6" s="35">
        <f t="shared" si="10"/>
        <v>44.69</v>
      </c>
      <c r="CT6" s="35">
        <f t="shared" si="10"/>
        <v>42.84</v>
      </c>
      <c r="CU6" s="35">
        <f t="shared" si="10"/>
        <v>40.93</v>
      </c>
      <c r="CV6" s="35">
        <f t="shared" si="10"/>
        <v>43.38</v>
      </c>
      <c r="CW6" s="34" t="str">
        <f>IF(CW7="","",IF(CW7="-","【-】","【"&amp;SUBSTITUTE(TEXT(CW7,"#,##0.00"),"-","△")&amp;"】"))</f>
        <v>【52.23】</v>
      </c>
      <c r="CX6" s="35">
        <f>IF(CX7="",NA(),CX7)</f>
        <v>56.43</v>
      </c>
      <c r="CY6" s="35">
        <f t="shared" ref="CY6:DG6" si="11">IF(CY7="",NA(),CY7)</f>
        <v>56.21</v>
      </c>
      <c r="CZ6" s="35">
        <f t="shared" si="11"/>
        <v>55.7</v>
      </c>
      <c r="DA6" s="35">
        <f t="shared" si="11"/>
        <v>64.02</v>
      </c>
      <c r="DB6" s="35">
        <f t="shared" si="11"/>
        <v>64.27</v>
      </c>
      <c r="DC6" s="35">
        <f t="shared" si="11"/>
        <v>70.59</v>
      </c>
      <c r="DD6" s="35">
        <f t="shared" si="11"/>
        <v>69.67</v>
      </c>
      <c r="DE6" s="35">
        <f t="shared" si="11"/>
        <v>66.3</v>
      </c>
      <c r="DF6" s="35">
        <f t="shared" si="11"/>
        <v>62.73</v>
      </c>
      <c r="DG6" s="35">
        <f t="shared" si="11"/>
        <v>62.02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0.02</v>
      </c>
      <c r="EL6" s="35">
        <f t="shared" si="14"/>
        <v>0.03</v>
      </c>
      <c r="EM6" s="34">
        <f t="shared" si="14"/>
        <v>0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103446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30.92</v>
      </c>
      <c r="Q7" s="38">
        <v>106.6</v>
      </c>
      <c r="R7" s="38">
        <v>2160</v>
      </c>
      <c r="S7" s="38">
        <v>14736</v>
      </c>
      <c r="T7" s="38">
        <v>27.92</v>
      </c>
      <c r="U7" s="38">
        <v>527.79</v>
      </c>
      <c r="V7" s="38">
        <v>4523</v>
      </c>
      <c r="W7" s="38">
        <v>2.79</v>
      </c>
      <c r="X7" s="38">
        <v>1621.15</v>
      </c>
      <c r="Y7" s="38">
        <v>99.51</v>
      </c>
      <c r="Z7" s="38">
        <v>98.52</v>
      </c>
      <c r="AA7" s="38">
        <v>98.97</v>
      </c>
      <c r="AB7" s="38">
        <v>100.19</v>
      </c>
      <c r="AC7" s="38">
        <v>100.3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1161.05</v>
      </c>
      <c r="BL7" s="38">
        <v>979.89</v>
      </c>
      <c r="BM7" s="38">
        <v>1051.43</v>
      </c>
      <c r="BN7" s="38">
        <v>982.29</v>
      </c>
      <c r="BO7" s="38">
        <v>713.28</v>
      </c>
      <c r="BP7" s="38">
        <v>747.76</v>
      </c>
      <c r="BQ7" s="38">
        <v>65.44</v>
      </c>
      <c r="BR7" s="38">
        <v>66.849999999999994</v>
      </c>
      <c r="BS7" s="38">
        <v>45.5</v>
      </c>
      <c r="BT7" s="38">
        <v>59.05</v>
      </c>
      <c r="BU7" s="38">
        <v>65.489999999999995</v>
      </c>
      <c r="BV7" s="38">
        <v>41.08</v>
      </c>
      <c r="BW7" s="38">
        <v>41.34</v>
      </c>
      <c r="BX7" s="38">
        <v>40.06</v>
      </c>
      <c r="BY7" s="38">
        <v>41.25</v>
      </c>
      <c r="BZ7" s="38">
        <v>40.75</v>
      </c>
      <c r="CA7" s="38">
        <v>59.51</v>
      </c>
      <c r="CB7" s="38">
        <v>170.09</v>
      </c>
      <c r="CC7" s="38">
        <v>167.45</v>
      </c>
      <c r="CD7" s="38">
        <v>245.31</v>
      </c>
      <c r="CE7" s="38">
        <v>191.2</v>
      </c>
      <c r="CF7" s="38">
        <v>171.69</v>
      </c>
      <c r="CG7" s="38">
        <v>378.08</v>
      </c>
      <c r="CH7" s="38">
        <v>357.49</v>
      </c>
      <c r="CI7" s="38">
        <v>355.22</v>
      </c>
      <c r="CJ7" s="38">
        <v>334.48</v>
      </c>
      <c r="CK7" s="38">
        <v>311.70999999999998</v>
      </c>
      <c r="CL7" s="38">
        <v>261.45999999999998</v>
      </c>
      <c r="CM7" s="38">
        <v>38.630000000000003</v>
      </c>
      <c r="CN7" s="38">
        <v>38.85</v>
      </c>
      <c r="CO7" s="38">
        <v>40.51</v>
      </c>
      <c r="CP7" s="38">
        <v>41.11</v>
      </c>
      <c r="CQ7" s="38">
        <v>40.51</v>
      </c>
      <c r="CR7" s="38">
        <v>44.69</v>
      </c>
      <c r="CS7" s="38">
        <v>44.69</v>
      </c>
      <c r="CT7" s="38">
        <v>42.84</v>
      </c>
      <c r="CU7" s="38">
        <v>40.93</v>
      </c>
      <c r="CV7" s="38">
        <v>43.38</v>
      </c>
      <c r="CW7" s="38">
        <v>52.23</v>
      </c>
      <c r="CX7" s="38">
        <v>56.43</v>
      </c>
      <c r="CY7" s="38">
        <v>56.21</v>
      </c>
      <c r="CZ7" s="38">
        <v>55.7</v>
      </c>
      <c r="DA7" s="38">
        <v>64.02</v>
      </c>
      <c r="DB7" s="38">
        <v>64.27</v>
      </c>
      <c r="DC7" s="38">
        <v>70.59</v>
      </c>
      <c r="DD7" s="38">
        <v>69.67</v>
      </c>
      <c r="DE7" s="38">
        <v>66.3</v>
      </c>
      <c r="DF7" s="38">
        <v>62.73</v>
      </c>
      <c r="DG7" s="38">
        <v>62.02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0.02</v>
      </c>
      <c r="EL7" s="38">
        <v>0.03</v>
      </c>
      <c r="EM7" s="38">
        <v>0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2020-02-14T04:00:26Z</cp:lastPrinted>
  <dcterms:created xsi:type="dcterms:W3CDTF">2019-12-05T05:18:05Z</dcterms:created>
  <dcterms:modified xsi:type="dcterms:W3CDTF">2020-02-14T04:02:47Z</dcterms:modified>
  <cp:category/>
</cp:coreProperties>
</file>