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14 吉岡町○□■△\"/>
    </mc:Choice>
  </mc:AlternateContent>
  <workbookProtection workbookAlgorithmName="SHA-512" workbookHashValue="aSA8xR0/btZ9NZPhV5zEPABbdAY/N5VEUlD7n9UBAPE5oXEZGt1bWzxw3qjeQVGYSScuhUi6ClKZtk/WWf566Q==" workbookSaltValue="o6jM3JxKF8GM9bAe9fE3A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<sst xmlns="http://schemas.openxmlformats.org/spreadsheetml/2006/main" count="228" uniqueCount="115">
  <si>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</si>
  <si>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</si>
  <si>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</si>
  <si>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</si>
  <si>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</si>
  <si>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</si>
  <si>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</si>
  <si>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</si>
  <si>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</si>
  <si>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</si>
  <si>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</si>
  <si>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</si>
  <si>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</si>
  <si>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</si>
  <si>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</si>
  <si>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</si>
  <si>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</si>
  <si>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</si>
  <si>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</si>
  <si>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</si>
  <si>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</si>
  <si>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</si>
  <si>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</si>
  <si>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</si>
  <si>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</si>
  <si>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</si>
  <si>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</si>
  <si>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</si>
  <si>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</si>
  <si>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</si>
  <si>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</si>
  <si>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</si>
  <si>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</si>
  <si>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</si>
  <si>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</si>
  <si>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</si>
  <si>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</si>
  <si>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</si>
  <si>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</si>
  <si>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</si>
  <si>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</si>
  <si>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</si>
  <si>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</si>
  <si>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</si>
  <si>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</si>
  <si>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</si>
  <si>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</si>
  <si>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</si>
  <si>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</si>
  <si>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</si>
  <si>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</si>
  <si>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</si>
  <si>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</si>
  <si>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</si>
  <si>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</si>
  <si>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</si>
  <si>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</si>
  <si>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</si>
  <si>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</si>
  <si>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</si>
  <si>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</si>
  <si>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</si>
  <si>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</si>
  <si>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</si>
  <si>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</si>
  <si>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</si>
  <si>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</si>
  <si>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</si>
  <si>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</si>
  <si>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</si>
  <si>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</si>
  <si>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</si>
  <si>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</si>
  <si>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</si>
  <si>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</si>
  <si>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</si>
  <si>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</si>
  <si>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</si>
  <si>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</si>
  <si>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</si>
  <si>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</si>
  <si>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</si>
  <si>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</si>
  <si>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</si>
  <si>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</si>
  <si>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</si>
  <si>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</si>
  <si>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</si>
  <si>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</si>
  <si>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</si>
  <si>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</si>
  <si>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</si>
  <si>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</si>
  <si>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</si>
  <si>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</si>
  <si>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</si>
  <si>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</si>
  <si>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</si>
  <si>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</si>
  <si>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吉岡町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</si>
  <si>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</si>
  <si>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</si>
  <si>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</si>
  <si>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</si>
  <si>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</si>
  <si>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</si>
  <si>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</si>
  <si>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</si>
  <si>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</si>
  <si>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</si>
  <si>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</si>
  <si>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</si>
  <si>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農業集落排水事業については、下水道料金にて業務に係る経費や施設の整備・維持管理に必要な経費の多くを賄う、独立採算の原則のもと運営されています。
　しかし、現在の経営状況については、左図⑤のとおり使用料金収入による経費回収率が5割前後であり、一般会計からの繰入に頼らざるを得ない状況となっております。
　原因としては、2010年度に供用開始となった小倉地区農業集落排水の接続率がまだ低いことにより料金収入が低いことと、上野田地区及び北下南下地区農業集落排水処理施設の老朽化による機器修繕費が増加していることによるものと考えられます。
　今後の対策としては、小倉地区の接続を推進していくことにより、平均を下回っている水洗化率を向上させ、料金収入を増やすことにより、経費回収率を上げていきたいと考えております。また、処理施設の機器修繕に関しては、老朽化した機器について優先順位をつけて修繕することにより、緊急対応の回数を減らし、適切な維持管理に努めるよう努力いたします。</t>
    <rPh sb="163" eb="164">
      <t>ネン</t>
    </rPh>
    <rPh sb="164" eb="165">
      <t>ド</t>
    </rPh>
    <phoneticPr fontId="4"/>
  </si>
  <si>
    <t xml:space="preserve">　近年、節水意識の高まりや節水型家電等の普及により、接続率は向上しているものの、料金収入についてはほぼ横ばいとなっております。そのような状況でも、処理施設の老朽化は着実に進行しており、老朽化により破損する機器の数も増えております。
　このことから、今後は中長期的な視点を持ち、老朽化施設の更新等を進めると同時に、より一層の経営の効率化を図っていく必要があります。
　2016年度に行った機能診断調査では、現況の施設及び管路の状況把握調査を行い、2017年度に行った最適整備構想では、ストックマネジメントの考え方に基づき施設への投資・修繕等を計画立てて行うことにより、費用の平準化を行うことが出来ます。これらを活用しより適切に運営ができるよう努力を続けてまいります。
　また、将来的に公共下水道区域への編入を予定しております。              
</t>
    <rPh sb="187" eb="189">
      <t>ネンド</t>
    </rPh>
    <rPh sb="190" eb="191">
      <t>オコナ</t>
    </rPh>
    <rPh sb="219" eb="220">
      <t>オコナ</t>
    </rPh>
    <rPh sb="226" eb="228">
      <t>ネンド</t>
    </rPh>
    <rPh sb="229" eb="230">
      <t>オコナ</t>
    </rPh>
    <rPh sb="290" eb="291">
      <t>オコナ</t>
    </rPh>
    <rPh sb="295" eb="297">
      <t>デキ</t>
    </rPh>
    <rPh sb="320" eb="322">
      <t>ドリョク</t>
    </rPh>
    <rPh sb="323" eb="324">
      <t>ツヅ</t>
    </rPh>
    <rPh sb="337" eb="340">
      <t>ショウライテキ</t>
    </rPh>
    <rPh sb="346" eb="348">
      <t>クイキ</t>
    </rPh>
    <rPh sb="353" eb="355">
      <t>ヨテイ</t>
    </rPh>
    <phoneticPr fontId="4"/>
  </si>
  <si>
    <t xml:space="preserve">　吉岡町農業集落排水事業については、法非適企業であるため、減価償却等を行っておらず、管渠老朽化率については算出されておりません。しかし、上野田地区については1996年度から供用開始となっており、供用開始から20年以上が経過していることから、施設及び管路の老朽化は進んでいると考えられます。
　このことについて、2007年度から不明水対策調査に取り組んでおります。内容としては、管路内カメラ調査を毎年700m程度行っており、異常・破損等が確認された箇所については修繕を行っております。
　今後の計画としては、北下南下地区農業集落排水の不明水調査を行う予定になっております。             
</t>
    <rPh sb="82" eb="83">
      <t>ネン</t>
    </rPh>
    <rPh sb="83" eb="84">
      <t>ド</t>
    </rPh>
    <rPh sb="159" eb="161">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</si>
</sst>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47-4277-A261-32556151EBF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647-4277-A261-32556151EBF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52.37</c:v>
                </c:pt>
                <c:pt idx="1">
                  <c:v>52.67</c:v>
                </c:pt>
                <c:pt idx="2">
                  <c:v>54.81</c:v>
                </c:pt>
                <c:pt idx="3">
                  <c:v>54.89</c:v>
                </c:pt>
                <c:pt idx="4">
                  <c:v>54.43</c:v>
                </c:pt>
              </c:numCache>
            </c:numRef>
          </c:val>
          <c:extLst>
            <c:ext xmlns:c16="http://schemas.microsoft.com/office/drawing/2014/chart" uri="{C3380CC4-5D6E-409C-BE32-E72D297353CC}">
              <c16:uniqueId val="{00000000-EEF7-4F22-9C94-8EC941F580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EEF7-4F22-9C94-8EC941F580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66.78</c:v>
                </c:pt>
                <c:pt idx="1">
                  <c:v>67.180000000000007</c:v>
                </c:pt>
                <c:pt idx="2">
                  <c:v>68.86</c:v>
                </c:pt>
                <c:pt idx="3">
                  <c:v>70.31</c:v>
                </c:pt>
                <c:pt idx="4">
                  <c:v>71.66</c:v>
                </c:pt>
              </c:numCache>
            </c:numRef>
          </c:val>
          <c:extLst>
            <c:ext xmlns:c16="http://schemas.microsoft.com/office/drawing/2014/chart" uri="{C3380CC4-5D6E-409C-BE32-E72D297353CC}">
              <c16:uniqueId val="{00000000-C3DB-4664-B681-8184397A5E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C3DB-4664-B681-8184397A5E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99.78</c:v>
                </c:pt>
                <c:pt idx="1">
                  <c:v>99.77</c:v>
                </c:pt>
                <c:pt idx="2">
                  <c:v>99.76</c:v>
                </c:pt>
                <c:pt idx="3">
                  <c:v>99.75</c:v>
                </c:pt>
                <c:pt idx="4">
                  <c:v>99.73</c:v>
                </c:pt>
              </c:numCache>
            </c:numRef>
          </c:val>
          <c:extLst>
            <c:ext xmlns:c16="http://schemas.microsoft.com/office/drawing/2014/chart" uri="{C3380CC4-5D6E-409C-BE32-E72D297353CC}">
              <c16:uniqueId val="{00000000-A31C-42DD-A0DA-99A01B7CE1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1C-42DD-A0DA-99A01B7CE1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13-47F9-A009-7A88A61CE3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13-47F9-A009-7A88A61CE3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9F-4775-A108-C6052B1F78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9F-4775-A108-C6052B1F78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C7-4DB7-A95F-B825B998BC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C7-4DB7-A95F-B825B998BC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86-4AA6-8B86-C340ED7A128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86-4AA6-8B86-C340ED7A128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3861.9</c:v>
                </c:pt>
                <c:pt idx="1">
                  <c:v>3593.43</c:v>
                </c:pt>
                <c:pt idx="2">
                  <c:v>2795.12</c:v>
                </c:pt>
                <c:pt idx="3">
                  <c:v>3101.88</c:v>
                </c:pt>
                <c:pt idx="4">
                  <c:v>2890.97</c:v>
                </c:pt>
              </c:numCache>
            </c:numRef>
          </c:val>
          <c:extLst>
            <c:ext xmlns:c16="http://schemas.microsoft.com/office/drawing/2014/chart" uri="{C3380CC4-5D6E-409C-BE32-E72D297353CC}">
              <c16:uniqueId val="{00000000-D7BD-4B0F-A1AB-83F1004CCA1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D7BD-4B0F-A1AB-83F1004CCA1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44.97</c:v>
                </c:pt>
                <c:pt idx="1">
                  <c:v>47.07</c:v>
                </c:pt>
                <c:pt idx="2">
                  <c:v>51.21</c:v>
                </c:pt>
                <c:pt idx="3">
                  <c:v>47.17</c:v>
                </c:pt>
                <c:pt idx="4">
                  <c:v>52.73</c:v>
                </c:pt>
              </c:numCache>
            </c:numRef>
          </c:val>
          <c:extLst>
            <c:ext xmlns:c16="http://schemas.microsoft.com/office/drawing/2014/chart" uri="{C3380CC4-5D6E-409C-BE32-E72D297353CC}">
              <c16:uniqueId val="{00000000-BC88-4F53-8AC0-BAD09D13495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BC88-4F53-8AC0-BAD09D13495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262.31</c:v>
                </c:pt>
                <c:pt idx="1">
                  <c:v>252.61</c:v>
                </c:pt>
                <c:pt idx="2">
                  <c:v>232.84</c:v>
                </c:pt>
                <c:pt idx="3">
                  <c:v>253.02</c:v>
                </c:pt>
                <c:pt idx="4">
                  <c:v>227.52</c:v>
                </c:pt>
              </c:numCache>
            </c:numRef>
          </c:val>
          <c:extLst>
            <c:ext xmlns:c16="http://schemas.microsoft.com/office/drawing/2014/chart" uri="{C3380CC4-5D6E-409C-BE32-E72D297353CC}">
              <c16:uniqueId val="{00000000-10CC-4791-94F1-6C1E4D336F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10CC-4791-94F1-6C1E4D336F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吉岡町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21447</v>
      </c>
      <c r="AM8" s="68"/>
      <c r="AN8" s="68"/>
      <c r="AO8" s="68"/>
      <c r="AP8" s="68"/>
      <c r="AQ8" s="68"/>
      <c r="AR8" s="68"/>
      <c r="AS8" s="68"/>
      <c r="AT8" s="67">
        <f>データ!T6</f>
        <v>20.46</v>
      </c>
      <c r="AU8" s="67"/>
      <c r="AV8" s="67"/>
      <c r="AW8" s="67"/>
      <c r="AX8" s="67"/>
      <c r="AY8" s="67"/>
      <c r="AZ8" s="67"/>
      <c r="BA8" s="67"/>
      <c r="BB8" s="67">
        <f>データ!U6</f>
        <v>1048.24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19.2</v>
      </c>
      <c r="Q10" s="67"/>
      <c r="R10" s="67"/>
      <c r="S10" s="67"/>
      <c r="T10" s="67"/>
      <c r="U10" s="67"/>
      <c r="V10" s="67"/>
      <c r="W10" s="67">
        <f>データ!Q6</f>
        <v>98.03</v>
      </c>
      <c r="X10" s="67"/>
      <c r="Y10" s="67"/>
      <c r="Z10" s="67"/>
      <c r="AA10" s="67"/>
      <c r="AB10" s="67"/>
      <c r="AC10" s="67"/>
      <c r="AD10" s="68">
        <f>データ!R6</f>
        <v>2260</v>
      </c>
      <c r="AE10" s="68"/>
      <c r="AF10" s="68"/>
      <c r="AG10" s="68"/>
      <c r="AH10" s="68"/>
      <c r="AI10" s="68"/>
      <c r="AJ10" s="68"/>
      <c r="AK10" s="2"/>
      <c r="AL10" s="68">
        <f>データ!V6</f>
        <v>4122</v>
      </c>
      <c r="AM10" s="68"/>
      <c r="AN10" s="68"/>
      <c r="AO10" s="68"/>
      <c r="AP10" s="68"/>
      <c r="AQ10" s="68"/>
      <c r="AR10" s="68"/>
      <c r="AS10" s="68"/>
      <c r="AT10" s="67">
        <f>データ!W6</f>
        <v>1.65</v>
      </c>
      <c r="AU10" s="67"/>
      <c r="AV10" s="67"/>
      <c r="AW10" s="67"/>
      <c r="AX10" s="67"/>
      <c r="AY10" s="67"/>
      <c r="AZ10" s="67"/>
      <c r="BA10" s="67"/>
      <c r="BB10" s="67">
        <f>データ!X6</f>
        <v>2498.1799999999998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114</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8bKgUpoEuPXJBjaGk3zNBNus7BBXdJRLmiprjM2zoqhSm8AeKb+ZZre1XAaRZWEoHMeZMpQmfa2YwlHhlB4otg==" saltValue="k6X0gqKrRuJZqqCwsxf2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103454</v>
      </c>
      <c r="D6" s="33">
        <f t="shared" si="3"/>
        <v>47</v>
      </c>
      <c r="E6" s="33">
        <f t="shared" si="3"/>
        <v>17</v>
      </c>
      <c r="F6" s="33">
        <f t="shared" si="3"/>
        <v>5</v>
      </c>
      <c r="G6" s="33">
        <f t="shared" si="3"/>
        <v>0</v>
      </c>
      <c r="H6" s="33" t="str">
        <f t="shared" si="3"/>
        <v>群馬県　吉岡町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19.2</v>
      </c>
      <c r="Q6" s="34">
        <f t="shared" si="3"/>
        <v>98.03</v>
      </c>
      <c r="R6" s="34">
        <f t="shared" si="3"/>
        <v>2260</v>
      </c>
      <c r="S6" s="34">
        <f t="shared" si="3"/>
        <v>21447</v>
      </c>
      <c r="T6" s="34">
        <f t="shared" si="3"/>
        <v>20.46</v>
      </c>
      <c r="U6" s="34">
        <f t="shared" si="3"/>
        <v>1048.24</v>
      </c>
      <c r="V6" s="34">
        <f t="shared" si="3"/>
        <v>4122</v>
      </c>
      <c r="W6" s="34">
        <f t="shared" si="3"/>
        <v>1.65</v>
      </c>
      <c r="X6" s="34">
        <f t="shared" si="3"/>
        <v>2498.1799999999998</v>
      </c>
      <c r="Y6" s="35">
        <f>IF(Y7="",NA(),Y7)</f>
        <v>99.78</v>
      </c>
      <c r="Z6" s="35">
        <f t="shared" ref="Z6:AH6" si="4">IF(Z7="",NA(),Z7)</f>
        <v>99.77</v>
      </c>
      <c r="AA6" s="35">
        <f t="shared" si="4"/>
        <v>99.76</v>
      </c>
      <c r="AB6" s="35">
        <f t="shared" si="4"/>
        <v>99.75</v>
      </c>
      <c r="AC6" s="35">
        <f t="shared" si="4"/>
        <v>99.73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3861.9</v>
      </c>
      <c r="BG6" s="35">
        <f t="shared" ref="BG6:BO6" si="7">IF(BG7="",NA(),BG7)</f>
        <v>3593.43</v>
      </c>
      <c r="BH6" s="35">
        <f t="shared" si="7"/>
        <v>2795.12</v>
      </c>
      <c r="BI6" s="35">
        <f t="shared" si="7"/>
        <v>3101.88</v>
      </c>
      <c r="BJ6" s="35">
        <f t="shared" si="7"/>
        <v>2890.97</v>
      </c>
      <c r="BK6" s="35">
        <f t="shared" si="7"/>
        <v>1044.8</v>
      </c>
      <c r="BL6" s="35">
        <f t="shared" si="7"/>
        <v>1081.8</v>
      </c>
      <c r="BM6" s="35">
        <f t="shared" si="7"/>
        <v>974.93</v>
      </c>
      <c r="BN6" s="35">
        <f t="shared" si="7"/>
        <v>855.8</v>
      </c>
      <c r="BO6" s="35">
        <f t="shared" si="7"/>
        <v>789.46</v>
      </c>
      <c r="BP6" s="34" t="str">
        <f>IF(BP7="","",IF(BP7="-","【-】","【"&amp;SUBSTITUTE(TEXT(BP7,"#,##0.00"),"-","△")&amp;"】"))</f>
        <v>【747.76】</v>
      </c>
      <c r="BQ6" s="35">
        <f>IF(BQ7="",NA(),BQ7)</f>
        <v>44.97</v>
      </c>
      <c r="BR6" s="35">
        <f t="shared" ref="BR6:BZ6" si="8">IF(BR7="",NA(),BR7)</f>
        <v>47.07</v>
      </c>
      <c r="BS6" s="35">
        <f t="shared" si="8"/>
        <v>51.21</v>
      </c>
      <c r="BT6" s="35">
        <f t="shared" si="8"/>
        <v>47.17</v>
      </c>
      <c r="BU6" s="35">
        <f t="shared" si="8"/>
        <v>52.73</v>
      </c>
      <c r="BV6" s="35">
        <f t="shared" si="8"/>
        <v>50.82</v>
      </c>
      <c r="BW6" s="35">
        <f t="shared" si="8"/>
        <v>52.19</v>
      </c>
      <c r="BX6" s="35">
        <f t="shared" si="8"/>
        <v>55.32</v>
      </c>
      <c r="BY6" s="35">
        <f t="shared" si="8"/>
        <v>59.8</v>
      </c>
      <c r="BZ6" s="35">
        <f t="shared" si="8"/>
        <v>57.77</v>
      </c>
      <c r="CA6" s="34" t="str">
        <f>IF(CA7="","",IF(CA7="-","【-】","【"&amp;SUBSTITUTE(TEXT(CA7,"#,##0.00"),"-","△")&amp;"】"))</f>
        <v>【59.51】</v>
      </c>
      <c r="CB6" s="35">
        <f>IF(CB7="",NA(),CB7)</f>
        <v>262.31</v>
      </c>
      <c r="CC6" s="35">
        <f t="shared" ref="CC6:CK6" si="9">IF(CC7="",NA(),CC7)</f>
        <v>252.61</v>
      </c>
      <c r="CD6" s="35">
        <f t="shared" si="9"/>
        <v>232.84</v>
      </c>
      <c r="CE6" s="35">
        <f t="shared" si="9"/>
        <v>253.02</v>
      </c>
      <c r="CF6" s="35">
        <f t="shared" si="9"/>
        <v>227.52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52.37</v>
      </c>
      <c r="CN6" s="35">
        <f t="shared" ref="CN6:CV6" si="10">IF(CN7="",NA(),CN7)</f>
        <v>52.67</v>
      </c>
      <c r="CO6" s="35">
        <f t="shared" si="10"/>
        <v>54.81</v>
      </c>
      <c r="CP6" s="35">
        <f t="shared" si="10"/>
        <v>54.89</v>
      </c>
      <c r="CQ6" s="35">
        <f t="shared" si="10"/>
        <v>54.43</v>
      </c>
      <c r="CR6" s="35">
        <f t="shared" si="10"/>
        <v>53.24</v>
      </c>
      <c r="CS6" s="35">
        <f t="shared" si="10"/>
        <v>52.31</v>
      </c>
      <c r="CT6" s="35">
        <f t="shared" si="10"/>
        <v>60.65</v>
      </c>
      <c r="CU6" s="35">
        <f t="shared" si="10"/>
        <v>51.75</v>
      </c>
      <c r="CV6" s="35">
        <f t="shared" si="10"/>
        <v>50.68</v>
      </c>
      <c r="CW6" s="34" t="str">
        <f>IF(CW7="","",IF(CW7="-","【-】","【"&amp;SUBSTITUTE(TEXT(CW7,"#,##0.00"),"-","△")&amp;"】"))</f>
        <v>【52.23】</v>
      </c>
      <c r="CX6" s="35">
        <f>IF(CX7="",NA(),CX7)</f>
        <v>66.78</v>
      </c>
      <c r="CY6" s="35">
        <f t="shared" ref="CY6:DG6" si="11">IF(CY7="",NA(),CY7)</f>
        <v>67.180000000000007</v>
      </c>
      <c r="CZ6" s="35">
        <f t="shared" si="11"/>
        <v>68.86</v>
      </c>
      <c r="DA6" s="35">
        <f t="shared" si="11"/>
        <v>70.31</v>
      </c>
      <c r="DB6" s="35">
        <f t="shared" si="11"/>
        <v>71.66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103454</v>
      </c>
      <c r="D7" s="37">
        <v>47</v>
      </c>
      <c r="E7" s="37">
        <v>17</v>
      </c>
      <c r="F7" s="37">
        <v>5</v>
      </c>
      <c r="G7" s="37">
        <v>0</v>
      </c>
      <c r="H7" s="37" t="s">
        <v>99</v>
      </c>
      <c r="I7" s="37" t="s">
        <v>100</v>
      </c>
      <c r="J7" s="37" t="s">
        <v>101</v>
      </c>
      <c r="K7" s="37" t="s">
        <v>102</v>
      </c>
      <c r="L7" s="37" t="s">
        <v>103</v>
      </c>
      <c r="M7" s="37" t="s">
        <v>104</v>
      </c>
      <c r="N7" s="38" t="s">
        <v>105</v>
      </c>
      <c r="O7" s="38" t="s">
        <v>106</v>
      </c>
      <c r="P7" s="38">
        <v>19.2</v>
      </c>
      <c r="Q7" s="38">
        <v>98.03</v>
      </c>
      <c r="R7" s="38">
        <v>2260</v>
      </c>
      <c r="S7" s="38">
        <v>21447</v>
      </c>
      <c r="T7" s="38">
        <v>20.46</v>
      </c>
      <c r="U7" s="38">
        <v>1048.24</v>
      </c>
      <c r="V7" s="38">
        <v>4122</v>
      </c>
      <c r="W7" s="38">
        <v>1.65</v>
      </c>
      <c r="X7" s="38">
        <v>2498.1799999999998</v>
      </c>
      <c r="Y7" s="38">
        <v>99.78</v>
      </c>
      <c r="Z7" s="38">
        <v>99.77</v>
      </c>
      <c r="AA7" s="38">
        <v>99.76</v>
      </c>
      <c r="AB7" s="38">
        <v>99.75</v>
      </c>
      <c r="AC7" s="38">
        <v>99.73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3861.9</v>
      </c>
      <c r="BG7" s="38">
        <v>3593.43</v>
      </c>
      <c r="BH7" s="38">
        <v>2795.12</v>
      </c>
      <c r="BI7" s="38">
        <v>3101.88</v>
      </c>
      <c r="BJ7" s="38">
        <v>2890.97</v>
      </c>
      <c r="BK7" s="38">
        <v>1044.8</v>
      </c>
      <c r="BL7" s="38">
        <v>1081.8</v>
      </c>
      <c r="BM7" s="38">
        <v>974.93</v>
      </c>
      <c r="BN7" s="38">
        <v>855.8</v>
      </c>
      <c r="BO7" s="38">
        <v>789.46</v>
      </c>
      <c r="BP7" s="38">
        <v>747.76</v>
      </c>
      <c r="BQ7" s="38">
        <v>44.97</v>
      </c>
      <c r="BR7" s="38">
        <v>47.07</v>
      </c>
      <c r="BS7" s="38">
        <v>51.21</v>
      </c>
      <c r="BT7" s="38">
        <v>47.17</v>
      </c>
      <c r="BU7" s="38">
        <v>52.73</v>
      </c>
      <c r="BV7" s="38">
        <v>50.82</v>
      </c>
      <c r="BW7" s="38">
        <v>52.19</v>
      </c>
      <c r="BX7" s="38">
        <v>55.32</v>
      </c>
      <c r="BY7" s="38">
        <v>59.8</v>
      </c>
      <c r="BZ7" s="38">
        <v>57.77</v>
      </c>
      <c r="CA7" s="38">
        <v>59.51</v>
      </c>
      <c r="CB7" s="38">
        <v>262.31</v>
      </c>
      <c r="CC7" s="38">
        <v>252.61</v>
      </c>
      <c r="CD7" s="38">
        <v>232.84</v>
      </c>
      <c r="CE7" s="38">
        <v>253.02</v>
      </c>
      <c r="CF7" s="38">
        <v>227.52</v>
      </c>
      <c r="CG7" s="38">
        <v>300.52</v>
      </c>
      <c r="CH7" s="38">
        <v>296.14</v>
      </c>
      <c r="CI7" s="38">
        <v>283.17</v>
      </c>
      <c r="CJ7" s="38">
        <v>263.76</v>
      </c>
      <c r="CK7" s="38">
        <v>274.35000000000002</v>
      </c>
      <c r="CL7" s="38">
        <v>261.45999999999998</v>
      </c>
      <c r="CM7" s="38">
        <v>52.37</v>
      </c>
      <c r="CN7" s="38">
        <v>52.67</v>
      </c>
      <c r="CO7" s="38">
        <v>54.81</v>
      </c>
      <c r="CP7" s="38">
        <v>54.89</v>
      </c>
      <c r="CQ7" s="38">
        <v>54.43</v>
      </c>
      <c r="CR7" s="38">
        <v>53.24</v>
      </c>
      <c r="CS7" s="38">
        <v>52.31</v>
      </c>
      <c r="CT7" s="38">
        <v>60.65</v>
      </c>
      <c r="CU7" s="38">
        <v>51.75</v>
      </c>
      <c r="CV7" s="38">
        <v>50.68</v>
      </c>
      <c r="CW7" s="38">
        <v>52.23</v>
      </c>
      <c r="CX7" s="38">
        <v>66.78</v>
      </c>
      <c r="CY7" s="38">
        <v>67.180000000000007</v>
      </c>
      <c r="CZ7" s="38">
        <v>68.86</v>
      </c>
      <c r="DA7" s="38">
        <v>70.31</v>
      </c>
      <c r="DB7" s="38">
        <v>71.66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2020-01-27T07:22:57Z</cp:lastPrinted>
  <dcterms:created xsi:type="dcterms:W3CDTF">2019-12-05T05:18:05Z</dcterms:created>
  <dcterms:modified xsi:type="dcterms:W3CDTF">2020-02-14T03:51:13Z</dcterms:modified>
  <cp:category/>
</cp:coreProperties>
</file>