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24 高山村○□■△\"/>
    </mc:Choice>
  </mc:AlternateContent>
  <workbookProtection workbookAlgorithmName="SHA-512" workbookHashValue="Z81SCoBPx/FyAaH8lKmKwli7gpBGup5mBmPxBz+hv6B5rXG6GTE4lUC/Tt4PRXkUuXHdUq1mYP9z2qV3NuusrA==" workbookSaltValue="CQaEhEMIfJJkwZxJGOMZbw==" workbookSpinCount="100000" lockStructure="1"/>
  <bookViews>
    <workbookView xWindow="0" yWindow="0" windowWidth="28800" windowHeight="12135"/>
  </bookViews>
  <sheets>
    <sheet name="法非適用_下水道事業" sheetId="4" r:id="rId1"/>
    <sheet name="データ" sheetId="5" state="hidden" r:id="rId2"/>
  </sheet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<sst xmlns="http://schemas.openxmlformats.org/spreadsheetml/2006/main" count="228" uniqueCount="114">
  <si>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</si>
  <si>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</si>
  <si>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</si>
  <si>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</si>
  <si>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</si>
  <si>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</si>
  <si>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</si>
  <si>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</si>
  <si>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</si>
  <si>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</si>
  <si>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</si>
  <si>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</si>
  <si>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</si>
  <si>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</si>
  <si>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</si>
  <si>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</si>
  <si>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</si>
  <si>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</si>
  <si>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</si>
  <si>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</si>
  <si>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</si>
  <si>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</si>
  <si>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</si>
  <si>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</si>
  <si>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</si>
  <si>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</si>
  <si>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</si>
  <si>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</si>
  <si>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</si>
  <si>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</si>
  <si>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</si>
  <si>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</si>
  <si>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</si>
  <si>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</si>
  <si>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</si>
  <si>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</si>
  <si>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</si>
  <si>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</si>
  <si>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</si>
  <si>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</si>
  <si>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</si>
  <si>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</si>
  <si>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</si>
  <si>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</si>
  <si>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</si>
  <si>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</si>
  <si>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</si>
  <si>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</si>
  <si>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</si>
  <si>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</si>
  <si>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</si>
  <si>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</si>
  <si>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</si>
  <si>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</si>
  <si>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</si>
  <si>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</si>
  <si>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</si>
  <si>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</si>
  <si>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</si>
  <si>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</si>
  <si>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</si>
  <si>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</si>
  <si>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</si>
  <si>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</si>
  <si>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</si>
  <si>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</si>
  <si>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</si>
  <si>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</si>
  <si>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</si>
  <si>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</si>
  <si>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</si>
  <si>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</si>
  <si>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</si>
  <si>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</si>
  <si>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</si>
  <si>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</si>
  <si>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</si>
  <si>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</si>
  <si>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</si>
  <si>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</si>
  <si>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</si>
  <si>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</si>
  <si>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</si>
  <si>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</si>
  <si>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</si>
  <si>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</si>
  <si>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</si>
  <si>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</si>
  <si>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</si>
  <si>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</si>
  <si>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</si>
  <si>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</si>
  <si>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</si>
  <si>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</si>
  <si>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</si>
  <si>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</si>
  <si>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</si>
  <si>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</si>
  <si>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高山村</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</si>
  <si>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</si>
  <si>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</si>
  <si>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</si>
  <si>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</si>
  <si>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</si>
  <si>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</si>
  <si>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</si>
  <si>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</si>
  <si>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</si>
  <si>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</si>
  <si>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</si>
  <si>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</si>
  <si>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１．経営の健全性・効率性」は、経費回収率が低下し、繰入金に頼った厳しい経営となっている。水洗化率は上昇傾向にあるが、人口減少により使用水量も低下しており、適正な使用料金による収入の確保が必要になってくる。
「２．老朽化の状況」は、施設の供用開始から10年以上経過し、施設や管路の修繕が今後増加していくことから、将来を見据えた更新計画を検討し、費用の平均化を図れるようにする。</t>
    <rPh sb="4" eb="6">
      <t>ケイエイ</t>
    </rPh>
    <rPh sb="7" eb="10">
      <t>ケンゼンセイ</t>
    </rPh>
    <rPh sb="11" eb="13">
      <t>コウリツ</t>
    </rPh>
    <rPh sb="13" eb="14">
      <t>セイ</t>
    </rPh>
    <rPh sb="17" eb="19">
      <t>ケイヒ</t>
    </rPh>
    <rPh sb="19" eb="22">
      <t>カイシュウリツ</t>
    </rPh>
    <rPh sb="23" eb="25">
      <t>テイカ</t>
    </rPh>
    <rPh sb="27" eb="30">
      <t>クリイレキン</t>
    </rPh>
    <rPh sb="31" eb="32">
      <t>タヨ</t>
    </rPh>
    <rPh sb="34" eb="35">
      <t>キビ</t>
    </rPh>
    <rPh sb="37" eb="39">
      <t>ケイエイ</t>
    </rPh>
    <rPh sb="46" eb="49">
      <t>スイセンカ</t>
    </rPh>
    <rPh sb="49" eb="50">
      <t>リツ</t>
    </rPh>
    <rPh sb="51" eb="53">
      <t>ジョウショウ</t>
    </rPh>
    <rPh sb="53" eb="55">
      <t>ケイコウ</t>
    </rPh>
    <rPh sb="60" eb="62">
      <t>ジンコウ</t>
    </rPh>
    <rPh sb="62" eb="64">
      <t>ゲンショウ</t>
    </rPh>
    <rPh sb="67" eb="69">
      <t>シヨウ</t>
    </rPh>
    <rPh sb="69" eb="71">
      <t>スイリョウ</t>
    </rPh>
    <rPh sb="72" eb="74">
      <t>テイカ</t>
    </rPh>
    <rPh sb="79" eb="81">
      <t>テキセイ</t>
    </rPh>
    <rPh sb="82" eb="84">
      <t>シヨウ</t>
    </rPh>
    <rPh sb="84" eb="86">
      <t>リョウキン</t>
    </rPh>
    <rPh sb="89" eb="91">
      <t>シュウニュウ</t>
    </rPh>
    <rPh sb="92" eb="94">
      <t>カクホ</t>
    </rPh>
    <rPh sb="95" eb="97">
      <t>ヒツヨウ</t>
    </rPh>
    <rPh sb="109" eb="112">
      <t>ロウキュウカ</t>
    </rPh>
    <rPh sb="113" eb="115">
      <t>ジョウキョウ</t>
    </rPh>
    <rPh sb="118" eb="120">
      <t>シセツ</t>
    </rPh>
    <rPh sb="121" eb="123">
      <t>キョウヨウ</t>
    </rPh>
    <rPh sb="123" eb="125">
      <t>カイシ</t>
    </rPh>
    <rPh sb="129" eb="130">
      <t>ネン</t>
    </rPh>
    <rPh sb="130" eb="132">
      <t>イジョウ</t>
    </rPh>
    <rPh sb="132" eb="134">
      <t>ケイカ</t>
    </rPh>
    <rPh sb="136" eb="138">
      <t>シセツ</t>
    </rPh>
    <rPh sb="139" eb="141">
      <t>カンロ</t>
    </rPh>
    <rPh sb="142" eb="144">
      <t>シュウゼン</t>
    </rPh>
    <rPh sb="145" eb="147">
      <t>コンゴ</t>
    </rPh>
    <rPh sb="147" eb="149">
      <t>ゾウカ</t>
    </rPh>
    <rPh sb="158" eb="160">
      <t>ショウライ</t>
    </rPh>
    <rPh sb="161" eb="163">
      <t>ミス</t>
    </rPh>
    <rPh sb="165" eb="167">
      <t>コウシン</t>
    </rPh>
    <rPh sb="167" eb="169">
      <t>ケイカク</t>
    </rPh>
    <rPh sb="170" eb="172">
      <t>ケントウ</t>
    </rPh>
    <rPh sb="174" eb="176">
      <t>ヒヨウ</t>
    </rPh>
    <rPh sb="177" eb="179">
      <t>ヘイキン</t>
    </rPh>
    <rPh sb="179" eb="180">
      <t>バ</t>
    </rPh>
    <rPh sb="181" eb="182">
      <t>ハカ</t>
    </rPh>
    <phoneticPr fontId="4"/>
  </si>
  <si>
    <t xml:space="preserve">
①有形固定資産減価償却率・・・該当数値なし
②管渠老朽化率・・・該当数値なし
③管渠改善率・・・当該値は０であり、計画的な更新を検討する必要がある。</t>
    <rPh sb="2" eb="4">
      <t>ユウケイ</t>
    </rPh>
    <rPh sb="4" eb="8">
      <t>コテイシサン</t>
    </rPh>
    <rPh sb="8" eb="10">
      <t>ゲンカ</t>
    </rPh>
    <rPh sb="10" eb="12">
      <t>ショウキャク</t>
    </rPh>
    <rPh sb="12" eb="13">
      <t>リツ</t>
    </rPh>
    <rPh sb="16" eb="18">
      <t>ガイトウ</t>
    </rPh>
    <rPh sb="18" eb="20">
      <t>スウチ</t>
    </rPh>
    <rPh sb="24" eb="26">
      <t>カンキョ</t>
    </rPh>
    <rPh sb="26" eb="29">
      <t>ロウキュウカ</t>
    </rPh>
    <rPh sb="29" eb="30">
      <t>リツ</t>
    </rPh>
    <rPh sb="33" eb="35">
      <t>ガイトウ</t>
    </rPh>
    <rPh sb="35" eb="37">
      <t>スウチ</t>
    </rPh>
    <rPh sb="41" eb="43">
      <t>カンキョ</t>
    </rPh>
    <rPh sb="43" eb="46">
      <t>カイゼンリツ</t>
    </rPh>
    <rPh sb="49" eb="51">
      <t>トウガイ</t>
    </rPh>
    <rPh sb="51" eb="52">
      <t>チ</t>
    </rPh>
    <rPh sb="58" eb="61">
      <t>ケイカクテキ</t>
    </rPh>
    <rPh sb="62" eb="64">
      <t>コウシン</t>
    </rPh>
    <rPh sb="65" eb="67">
      <t>ケントウ</t>
    </rPh>
    <rPh sb="69" eb="71">
      <t>ヒツヨウ</t>
    </rPh>
    <phoneticPr fontId="4"/>
  </si>
  <si>
    <t xml:space="preserve">
①収益的収支比率・・・前年度と同様、100％を超え上昇しているが、繰入金に頼った経営となっている。
②累積欠損金比率・・・該当数値なし
③流動比率・・・該当数値なし
④企業債残高対事業規模比率・・・前年度と同様０であるが、一般会計の繰出金に頼り過ぎず、営業収益を少しでも上げられるようにすることが必要である。
⑤経費回収率・・・類似団体平均値を下回り、また、前年度より回収率が低下している。人口も減少していることから適正な料金設定による収入の確保が必要である。
⑥汚水処理原価・・・H30年度は施設の更新や修繕が増えたことから汚水処理費が増加し、当該値が上昇した。施設の供用開始から10年以上経過し、今後も更新や修繕の増加が見込まれるため、類似団体平均値を目標に費用の抑制等に努める必要がある。
⑦施設利用率・・・過去４年とほぼ同様の数値であり、類似団体平均値より低い数値である。人口が減少していることから施設規模の見直しも含めた改善の必要がある。
⑧水洗化率・・・上昇傾向ではあるが、人口減少に伴う数値の上昇も考えられるため、引き続き水洗化の推進に努める必要がある。</t>
    <rPh sb="2" eb="5">
      <t>シュウエキテキ</t>
    </rPh>
    <rPh sb="5" eb="7">
      <t>シュウシ</t>
    </rPh>
    <rPh sb="7" eb="9">
      <t>ヒリツ</t>
    </rPh>
    <rPh sb="12" eb="15">
      <t>ゼンネンド</t>
    </rPh>
    <rPh sb="16" eb="18">
      <t>ドウヨウ</t>
    </rPh>
    <rPh sb="24" eb="25">
      <t>コ</t>
    </rPh>
    <rPh sb="26" eb="28">
      <t>ジョウショウ</t>
    </rPh>
    <rPh sb="34" eb="37">
      <t>クリイレキン</t>
    </rPh>
    <rPh sb="38" eb="39">
      <t>タヨ</t>
    </rPh>
    <rPh sb="41" eb="43">
      <t>ケイエイ</t>
    </rPh>
    <rPh sb="52" eb="54">
      <t>ルイセキ</t>
    </rPh>
    <rPh sb="54" eb="57">
      <t>ケッソンキン</t>
    </rPh>
    <rPh sb="57" eb="59">
      <t>ヒリツ</t>
    </rPh>
    <rPh sb="62" eb="64">
      <t>ガイトウ</t>
    </rPh>
    <rPh sb="64" eb="66">
      <t>スウチ</t>
    </rPh>
    <rPh sb="70" eb="72">
      <t>リュウドウ</t>
    </rPh>
    <rPh sb="72" eb="74">
      <t>ヒリツ</t>
    </rPh>
    <rPh sb="77" eb="79">
      <t>ガイトウ</t>
    </rPh>
    <rPh sb="79" eb="81">
      <t>スウチ</t>
    </rPh>
    <rPh sb="85" eb="88">
      <t>キギョウサイ</t>
    </rPh>
    <rPh sb="88" eb="90">
      <t>ザンダカ</t>
    </rPh>
    <rPh sb="90" eb="91">
      <t>タイ</t>
    </rPh>
    <rPh sb="91" eb="93">
      <t>ジギョウ</t>
    </rPh>
    <rPh sb="93" eb="95">
      <t>キボ</t>
    </rPh>
    <rPh sb="95" eb="97">
      <t>ヒリツ</t>
    </rPh>
    <rPh sb="100" eb="103">
      <t>ゼンネンド</t>
    </rPh>
    <rPh sb="104" eb="106">
      <t>ドウヨウ</t>
    </rPh>
    <rPh sb="112" eb="114">
      <t>イッパン</t>
    </rPh>
    <rPh sb="114" eb="116">
      <t>カイケイ</t>
    </rPh>
    <rPh sb="117" eb="118">
      <t>ク</t>
    </rPh>
    <rPh sb="118" eb="119">
      <t>ダ</t>
    </rPh>
    <rPh sb="119" eb="120">
      <t>キン</t>
    </rPh>
    <rPh sb="121" eb="122">
      <t>タヨ</t>
    </rPh>
    <rPh sb="123" eb="124">
      <t>ス</t>
    </rPh>
    <rPh sb="127" eb="129">
      <t>エイギョウ</t>
    </rPh>
    <rPh sb="129" eb="131">
      <t>シュウエキ</t>
    </rPh>
    <rPh sb="132" eb="133">
      <t>スコ</t>
    </rPh>
    <rPh sb="136" eb="137">
      <t>ア</t>
    </rPh>
    <rPh sb="149" eb="151">
      <t>ヒツヨウ</t>
    </rPh>
    <rPh sb="157" eb="159">
      <t>ケイヒ</t>
    </rPh>
    <rPh sb="159" eb="162">
      <t>カイシュウリツ</t>
    </rPh>
    <rPh sb="165" eb="167">
      <t>ルイジ</t>
    </rPh>
    <rPh sb="167" eb="169">
      <t>ダンタイ</t>
    </rPh>
    <rPh sb="169" eb="172">
      <t>ヘイキンチ</t>
    </rPh>
    <rPh sb="173" eb="175">
      <t>シタマワ</t>
    </rPh>
    <rPh sb="180" eb="183">
      <t>ゼンネンド</t>
    </rPh>
    <rPh sb="185" eb="188">
      <t>カイシュウリツ</t>
    </rPh>
    <rPh sb="189" eb="191">
      <t>テイカ</t>
    </rPh>
    <rPh sb="196" eb="198">
      <t>ジンコウ</t>
    </rPh>
    <rPh sb="199" eb="201">
      <t>ゲンショウ</t>
    </rPh>
    <rPh sb="209" eb="211">
      <t>テキセイ</t>
    </rPh>
    <rPh sb="212" eb="214">
      <t>リョウキン</t>
    </rPh>
    <rPh sb="214" eb="216">
      <t>セッテイ</t>
    </rPh>
    <rPh sb="219" eb="221">
      <t>シュウニュウ</t>
    </rPh>
    <rPh sb="222" eb="224">
      <t>カクホ</t>
    </rPh>
    <rPh sb="225" eb="227">
      <t>ヒツヨウ</t>
    </rPh>
    <rPh sb="233" eb="235">
      <t>オスイ</t>
    </rPh>
    <rPh sb="235" eb="237">
      <t>ショリ</t>
    </rPh>
    <rPh sb="237" eb="239">
      <t>ゲンカ</t>
    </rPh>
    <rPh sb="245" eb="247">
      <t>ネンド</t>
    </rPh>
    <rPh sb="248" eb="250">
      <t>シセツ</t>
    </rPh>
    <rPh sb="251" eb="253">
      <t>コウシン</t>
    </rPh>
    <rPh sb="254" eb="256">
      <t>シュウゼン</t>
    </rPh>
    <rPh sb="257" eb="258">
      <t>フ</t>
    </rPh>
    <rPh sb="264" eb="266">
      <t>オスイ</t>
    </rPh>
    <rPh sb="266" eb="268">
      <t>ショリ</t>
    </rPh>
    <rPh sb="268" eb="269">
      <t>ヒ</t>
    </rPh>
    <rPh sb="270" eb="272">
      <t>ゾウカ</t>
    </rPh>
    <rPh sb="274" eb="276">
      <t>トウガイ</t>
    </rPh>
    <rPh sb="276" eb="277">
      <t>チ</t>
    </rPh>
    <rPh sb="278" eb="280">
      <t>ジョウショウ</t>
    </rPh>
    <rPh sb="283" eb="285">
      <t>シセツ</t>
    </rPh>
    <rPh sb="286" eb="288">
      <t>キョウヨウ</t>
    </rPh>
    <rPh sb="288" eb="290">
      <t>カイシ</t>
    </rPh>
    <rPh sb="294" eb="295">
      <t>ネン</t>
    </rPh>
    <rPh sb="295" eb="297">
      <t>イジョウ</t>
    </rPh>
    <rPh sb="297" eb="299">
      <t>ケイカ</t>
    </rPh>
    <rPh sb="301" eb="303">
      <t>コンゴ</t>
    </rPh>
    <rPh sb="304" eb="306">
      <t>コウシン</t>
    </rPh>
    <rPh sb="307" eb="309">
      <t>シュウゼン</t>
    </rPh>
    <rPh sb="310" eb="312">
      <t>ゾウカ</t>
    </rPh>
    <rPh sb="313" eb="315">
      <t>ミコ</t>
    </rPh>
    <rPh sb="321" eb="323">
      <t>ルイジ</t>
    </rPh>
    <rPh sb="323" eb="325">
      <t>ダンタイ</t>
    </rPh>
    <rPh sb="325" eb="328">
      <t>ヘイキンチ</t>
    </rPh>
    <rPh sb="329" eb="331">
      <t>モクヒョウ</t>
    </rPh>
    <rPh sb="332" eb="334">
      <t>ヒヨウ</t>
    </rPh>
    <rPh sb="335" eb="337">
      <t>ヨクセイ</t>
    </rPh>
    <rPh sb="337" eb="338">
      <t>トウ</t>
    </rPh>
    <rPh sb="339" eb="340">
      <t>ツト</t>
    </rPh>
    <rPh sb="342" eb="344">
      <t>ヒツヨウ</t>
    </rPh>
    <rPh sb="350" eb="352">
      <t>シセツ</t>
    </rPh>
    <rPh sb="352" eb="355">
      <t>リヨウリツ</t>
    </rPh>
    <rPh sb="358" eb="360">
      <t>カコ</t>
    </rPh>
    <rPh sb="361" eb="362">
      <t>ネン</t>
    </rPh>
    <rPh sb="365" eb="367">
      <t>ドウヨウ</t>
    </rPh>
    <rPh sb="368" eb="370">
      <t>スウチ</t>
    </rPh>
    <rPh sb="374" eb="381">
      <t>ルイジダンタイヘイキンチ</t>
    </rPh>
    <rPh sb="383" eb="384">
      <t>ヒク</t>
    </rPh>
    <rPh sb="385" eb="387">
      <t>スウチ</t>
    </rPh>
    <rPh sb="391" eb="393">
      <t>ジンコウ</t>
    </rPh>
    <rPh sb="394" eb="396">
      <t>ゲンショウ</t>
    </rPh>
    <rPh sb="404" eb="406">
      <t>シセツ</t>
    </rPh>
    <rPh sb="406" eb="408">
      <t>キボ</t>
    </rPh>
    <rPh sb="409" eb="411">
      <t>ミナオ</t>
    </rPh>
    <rPh sb="413" eb="414">
      <t>フク</t>
    </rPh>
    <rPh sb="416" eb="418">
      <t>カイゼン</t>
    </rPh>
    <rPh sb="419" eb="421">
      <t>ヒツヨウ</t>
    </rPh>
    <rPh sb="427" eb="430">
      <t>スイセンカ</t>
    </rPh>
    <rPh sb="430" eb="431">
      <t>リツ</t>
    </rPh>
    <rPh sb="434" eb="436">
      <t>ジョウショウ</t>
    </rPh>
    <rPh sb="436" eb="438">
      <t>ケイコウ</t>
    </rPh>
    <rPh sb="444" eb="446">
      <t>ジンコウ</t>
    </rPh>
    <rPh sb="446" eb="448">
      <t>ゲンショウ</t>
    </rPh>
    <rPh sb="449" eb="450">
      <t>トモナ</t>
    </rPh>
    <rPh sb="451" eb="453">
      <t>スウチ</t>
    </rPh>
    <rPh sb="454" eb="456">
      <t>ジョウショウ</t>
    </rPh>
    <rPh sb="457" eb="458">
      <t>カンガ</t>
    </rPh>
    <rPh sb="465" eb="466">
      <t>ヒ</t>
    </rPh>
    <rPh sb="467" eb="468">
      <t>ツヅ</t>
    </rPh>
    <rPh sb="469" eb="471">
      <t>スイセン</t>
    </rPh>
    <rPh sb="471" eb="472">
      <t>バ</t>
    </rPh>
    <rPh sb="473" eb="475">
      <t>スイシン</t>
    </rPh>
    <rPh sb="476" eb="477">
      <t>ツト</t>
    </rPh>
    <rPh sb="479" eb="48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</si>
</sst>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AE8-4816-A567-5E62CED0B462}"/>
            </c:ext>
          </c:extLst>
        </c:ser>
        <c:dLbls>
          <c:showLegendKey val="0"/>
          <c:showVal val="0"/>
          <c:showCatName val="0"/>
          <c:showSerName val="0"/>
          <c:showPercent val="0"/>
          <c:showBubbleSize val="0"/>
        </c:dLbls>
        <c:gapWidth val="150"/>
        <c:axId val="175372272"/>
        <c:axId val="17490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0.02</c:v>
                </c:pt>
                <c:pt idx="2">
                  <c:v>0.03</c:v>
                </c:pt>
                <c:pt idx="3" formatCode="#,##0.00;&quot;△&quot;#,##0.00">
                  <c:v>0</c:v>
                </c:pt>
                <c:pt idx="4">
                  <c:v>0.04</c:v>
                </c:pt>
              </c:numCache>
            </c:numRef>
          </c:val>
          <c:smooth val="0"/>
          <c:extLst xmlns:c16r2="http://schemas.microsoft.com/office/drawing/2015/06/chart">
            <c:ext xmlns:c16="http://schemas.microsoft.com/office/drawing/2014/chart" uri="{C3380CC4-5D6E-409C-BE32-E72D297353CC}">
              <c16:uniqueId val="{00000001-4AE8-4816-A567-5E62CED0B462}"/>
            </c:ext>
          </c:extLst>
        </c:ser>
        <c:dLbls>
          <c:showLegendKey val="0"/>
          <c:showVal val="0"/>
          <c:showCatName val="0"/>
          <c:showSerName val="0"/>
          <c:showPercent val="0"/>
          <c:showBubbleSize val="0"/>
        </c:dLbls>
        <c:marker val="1"/>
        <c:smooth val="0"/>
        <c:axId val="175372272"/>
        <c:axId val="174904384"/>
      </c:lineChart>
      <c:dateAx>
        <c:axId val="175372272"/>
        <c:scaling>
          <c:orientation val="minMax"/>
        </c:scaling>
        <c:delete val="1"/>
        <c:axPos val="b"/>
        <c:numFmt formatCode="ge" sourceLinked="1"/>
        <c:majorTickMark val="none"/>
        <c:minorTickMark val="none"/>
        <c:tickLblPos val="none"/>
        <c:crossAx val="174904384"/>
        <c:crosses val="autoZero"/>
        <c:auto val="1"/>
        <c:lblOffset val="100"/>
        <c:baseTimeUnit val="years"/>
      </c:dateAx>
      <c:valAx>
        <c:axId val="17490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37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38.94</c:v>
                </c:pt>
                <c:pt idx="1">
                  <c:v>39.25</c:v>
                </c:pt>
                <c:pt idx="2">
                  <c:v>39.96</c:v>
                </c:pt>
                <c:pt idx="3">
                  <c:v>40.270000000000003</c:v>
                </c:pt>
                <c:pt idx="4">
                  <c:v>39.549999999999997</c:v>
                </c:pt>
              </c:numCache>
            </c:numRef>
          </c:val>
          <c:extLst xmlns:c16r2="http://schemas.microsoft.com/office/drawing/2015/06/chart">
            <c:ext xmlns:c16="http://schemas.microsoft.com/office/drawing/2014/chart" uri="{C3380CC4-5D6E-409C-BE32-E72D297353CC}">
              <c16:uniqueId val="{00000000-C34C-4493-B2E9-887AE12257F4}"/>
            </c:ext>
          </c:extLst>
        </c:ser>
        <c:dLbls>
          <c:showLegendKey val="0"/>
          <c:showVal val="0"/>
          <c:showCatName val="0"/>
          <c:showSerName val="0"/>
          <c:showPercent val="0"/>
          <c:showBubbleSize val="0"/>
        </c:dLbls>
        <c:gapWidth val="150"/>
        <c:axId val="174724944"/>
        <c:axId val="174724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44.69</c:v>
                </c:pt>
                <c:pt idx="2">
                  <c:v>42.84</c:v>
                </c:pt>
                <c:pt idx="3">
                  <c:v>40.93</c:v>
                </c:pt>
                <c:pt idx="4">
                  <c:v>43.38</c:v>
                </c:pt>
              </c:numCache>
            </c:numRef>
          </c:val>
          <c:smooth val="0"/>
          <c:extLst xmlns:c16r2="http://schemas.microsoft.com/office/drawing/2015/06/chart">
            <c:ext xmlns:c16="http://schemas.microsoft.com/office/drawing/2014/chart" uri="{C3380CC4-5D6E-409C-BE32-E72D297353CC}">
              <c16:uniqueId val="{00000001-C34C-4493-B2E9-887AE12257F4}"/>
            </c:ext>
          </c:extLst>
        </c:ser>
        <c:dLbls>
          <c:showLegendKey val="0"/>
          <c:showVal val="0"/>
          <c:showCatName val="0"/>
          <c:showSerName val="0"/>
          <c:showPercent val="0"/>
          <c:showBubbleSize val="0"/>
        </c:dLbls>
        <c:marker val="1"/>
        <c:smooth val="0"/>
        <c:axId val="174724944"/>
        <c:axId val="174724552"/>
      </c:lineChart>
      <c:dateAx>
        <c:axId val="174724944"/>
        <c:scaling>
          <c:orientation val="minMax"/>
        </c:scaling>
        <c:delete val="1"/>
        <c:axPos val="b"/>
        <c:numFmt formatCode="ge" sourceLinked="1"/>
        <c:majorTickMark val="none"/>
        <c:minorTickMark val="none"/>
        <c:tickLblPos val="none"/>
        <c:crossAx val="174724552"/>
        <c:crosses val="autoZero"/>
        <c:auto val="1"/>
        <c:lblOffset val="100"/>
        <c:baseTimeUnit val="years"/>
      </c:dateAx>
      <c:valAx>
        <c:axId val="174724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72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71.23</c:v>
                </c:pt>
                <c:pt idx="1">
                  <c:v>71.45</c:v>
                </c:pt>
                <c:pt idx="2">
                  <c:v>73.459999999999994</c:v>
                </c:pt>
                <c:pt idx="3">
                  <c:v>74.44</c:v>
                </c:pt>
                <c:pt idx="4">
                  <c:v>75.099999999999994</c:v>
                </c:pt>
              </c:numCache>
            </c:numRef>
          </c:val>
          <c:extLst xmlns:c16r2="http://schemas.microsoft.com/office/drawing/2015/06/chart">
            <c:ext xmlns:c16="http://schemas.microsoft.com/office/drawing/2014/chart" uri="{C3380CC4-5D6E-409C-BE32-E72D297353CC}">
              <c16:uniqueId val="{00000000-B7D8-43B3-A62E-009F80B843A6}"/>
            </c:ext>
          </c:extLst>
        </c:ser>
        <c:dLbls>
          <c:showLegendKey val="0"/>
          <c:showVal val="0"/>
          <c:showCatName val="0"/>
          <c:showSerName val="0"/>
          <c:showPercent val="0"/>
          <c:showBubbleSize val="0"/>
        </c:dLbls>
        <c:gapWidth val="150"/>
        <c:axId val="176844664"/>
        <c:axId val="17684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69.67</c:v>
                </c:pt>
                <c:pt idx="2">
                  <c:v>66.3</c:v>
                </c:pt>
                <c:pt idx="3">
                  <c:v>62.73</c:v>
                </c:pt>
                <c:pt idx="4">
                  <c:v>62.02</c:v>
                </c:pt>
              </c:numCache>
            </c:numRef>
          </c:val>
          <c:smooth val="0"/>
          <c:extLst xmlns:c16r2="http://schemas.microsoft.com/office/drawing/2015/06/chart">
            <c:ext xmlns:c16="http://schemas.microsoft.com/office/drawing/2014/chart" uri="{C3380CC4-5D6E-409C-BE32-E72D297353CC}">
              <c16:uniqueId val="{00000001-B7D8-43B3-A62E-009F80B843A6}"/>
            </c:ext>
          </c:extLst>
        </c:ser>
        <c:dLbls>
          <c:showLegendKey val="0"/>
          <c:showVal val="0"/>
          <c:showCatName val="0"/>
          <c:showSerName val="0"/>
          <c:showPercent val="0"/>
          <c:showBubbleSize val="0"/>
        </c:dLbls>
        <c:marker val="1"/>
        <c:smooth val="0"/>
        <c:axId val="176844664"/>
        <c:axId val="176845056"/>
      </c:lineChart>
      <c:dateAx>
        <c:axId val="176844664"/>
        <c:scaling>
          <c:orientation val="minMax"/>
        </c:scaling>
        <c:delete val="1"/>
        <c:axPos val="b"/>
        <c:numFmt formatCode="ge" sourceLinked="1"/>
        <c:majorTickMark val="none"/>
        <c:minorTickMark val="none"/>
        <c:tickLblPos val="none"/>
        <c:crossAx val="176845056"/>
        <c:crosses val="autoZero"/>
        <c:auto val="1"/>
        <c:lblOffset val="100"/>
        <c:baseTimeUnit val="years"/>
      </c:dateAx>
      <c:valAx>
        <c:axId val="17684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844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97.6</c:v>
                </c:pt>
                <c:pt idx="1">
                  <c:v>99.68</c:v>
                </c:pt>
                <c:pt idx="2">
                  <c:v>100.19</c:v>
                </c:pt>
                <c:pt idx="3">
                  <c:v>100.94</c:v>
                </c:pt>
                <c:pt idx="4">
                  <c:v>101.42</c:v>
                </c:pt>
              </c:numCache>
            </c:numRef>
          </c:val>
          <c:extLst xmlns:c16r2="http://schemas.microsoft.com/office/drawing/2015/06/chart">
            <c:ext xmlns:c16="http://schemas.microsoft.com/office/drawing/2014/chart" uri="{C3380CC4-5D6E-409C-BE32-E72D297353CC}">
              <c16:uniqueId val="{00000000-C31B-42EC-8D38-1FA464B8B2E5}"/>
            </c:ext>
          </c:extLst>
        </c:ser>
        <c:dLbls>
          <c:showLegendKey val="0"/>
          <c:showVal val="0"/>
          <c:showCatName val="0"/>
          <c:showSerName val="0"/>
          <c:showPercent val="0"/>
          <c:showBubbleSize val="0"/>
        </c:dLbls>
        <c:gapWidth val="150"/>
        <c:axId val="175096616"/>
        <c:axId val="176012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31B-42EC-8D38-1FA464B8B2E5}"/>
            </c:ext>
          </c:extLst>
        </c:ser>
        <c:dLbls>
          <c:showLegendKey val="0"/>
          <c:showVal val="0"/>
          <c:showCatName val="0"/>
          <c:showSerName val="0"/>
          <c:showPercent val="0"/>
          <c:showBubbleSize val="0"/>
        </c:dLbls>
        <c:marker val="1"/>
        <c:smooth val="0"/>
        <c:axId val="175096616"/>
        <c:axId val="176012840"/>
      </c:lineChart>
      <c:dateAx>
        <c:axId val="175096616"/>
        <c:scaling>
          <c:orientation val="minMax"/>
        </c:scaling>
        <c:delete val="1"/>
        <c:axPos val="b"/>
        <c:numFmt formatCode="ge" sourceLinked="1"/>
        <c:majorTickMark val="none"/>
        <c:minorTickMark val="none"/>
        <c:tickLblPos val="none"/>
        <c:crossAx val="176012840"/>
        <c:crosses val="autoZero"/>
        <c:auto val="1"/>
        <c:lblOffset val="100"/>
        <c:baseTimeUnit val="years"/>
      </c:dateAx>
      <c:valAx>
        <c:axId val="176012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096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F14-4370-A781-BDA2CDEAC60E}"/>
            </c:ext>
          </c:extLst>
        </c:ser>
        <c:dLbls>
          <c:showLegendKey val="0"/>
          <c:showVal val="0"/>
          <c:showCatName val="0"/>
          <c:showSerName val="0"/>
          <c:showPercent val="0"/>
          <c:showBubbleSize val="0"/>
        </c:dLbls>
        <c:gapWidth val="150"/>
        <c:axId val="176036000"/>
        <c:axId val="17604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F14-4370-A781-BDA2CDEAC60E}"/>
            </c:ext>
          </c:extLst>
        </c:ser>
        <c:dLbls>
          <c:showLegendKey val="0"/>
          <c:showVal val="0"/>
          <c:showCatName val="0"/>
          <c:showSerName val="0"/>
          <c:showPercent val="0"/>
          <c:showBubbleSize val="0"/>
        </c:dLbls>
        <c:marker val="1"/>
        <c:smooth val="0"/>
        <c:axId val="176036000"/>
        <c:axId val="176040480"/>
      </c:lineChart>
      <c:dateAx>
        <c:axId val="176036000"/>
        <c:scaling>
          <c:orientation val="minMax"/>
        </c:scaling>
        <c:delete val="1"/>
        <c:axPos val="b"/>
        <c:numFmt formatCode="ge" sourceLinked="1"/>
        <c:majorTickMark val="none"/>
        <c:minorTickMark val="none"/>
        <c:tickLblPos val="none"/>
        <c:crossAx val="176040480"/>
        <c:crosses val="autoZero"/>
        <c:auto val="1"/>
        <c:lblOffset val="100"/>
        <c:baseTimeUnit val="years"/>
      </c:dateAx>
      <c:valAx>
        <c:axId val="17604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03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67C-46F1-AD25-3CA7BA0C162A}"/>
            </c:ext>
          </c:extLst>
        </c:ser>
        <c:dLbls>
          <c:showLegendKey val="0"/>
          <c:showVal val="0"/>
          <c:showCatName val="0"/>
          <c:showSerName val="0"/>
          <c:showPercent val="0"/>
          <c:showBubbleSize val="0"/>
        </c:dLbls>
        <c:gapWidth val="150"/>
        <c:axId val="176097600"/>
        <c:axId val="174722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7C-46F1-AD25-3CA7BA0C162A}"/>
            </c:ext>
          </c:extLst>
        </c:ser>
        <c:dLbls>
          <c:showLegendKey val="0"/>
          <c:showVal val="0"/>
          <c:showCatName val="0"/>
          <c:showSerName val="0"/>
          <c:showPercent val="0"/>
          <c:showBubbleSize val="0"/>
        </c:dLbls>
        <c:marker val="1"/>
        <c:smooth val="0"/>
        <c:axId val="176097600"/>
        <c:axId val="174722200"/>
      </c:lineChart>
      <c:dateAx>
        <c:axId val="176097600"/>
        <c:scaling>
          <c:orientation val="minMax"/>
        </c:scaling>
        <c:delete val="1"/>
        <c:axPos val="b"/>
        <c:numFmt formatCode="ge" sourceLinked="1"/>
        <c:majorTickMark val="none"/>
        <c:minorTickMark val="none"/>
        <c:tickLblPos val="none"/>
        <c:crossAx val="174722200"/>
        <c:crosses val="autoZero"/>
        <c:auto val="1"/>
        <c:lblOffset val="100"/>
        <c:baseTimeUnit val="years"/>
      </c:dateAx>
      <c:valAx>
        <c:axId val="17472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09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129-44C6-916C-0ADB0545D2FE}"/>
            </c:ext>
          </c:extLst>
        </c:ser>
        <c:dLbls>
          <c:showLegendKey val="0"/>
          <c:showVal val="0"/>
          <c:showCatName val="0"/>
          <c:showSerName val="0"/>
          <c:showPercent val="0"/>
          <c:showBubbleSize val="0"/>
        </c:dLbls>
        <c:gapWidth val="150"/>
        <c:axId val="176205768"/>
        <c:axId val="17620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129-44C6-916C-0ADB0545D2FE}"/>
            </c:ext>
          </c:extLst>
        </c:ser>
        <c:dLbls>
          <c:showLegendKey val="0"/>
          <c:showVal val="0"/>
          <c:showCatName val="0"/>
          <c:showSerName val="0"/>
          <c:showPercent val="0"/>
          <c:showBubbleSize val="0"/>
        </c:dLbls>
        <c:marker val="1"/>
        <c:smooth val="0"/>
        <c:axId val="176205768"/>
        <c:axId val="176206160"/>
      </c:lineChart>
      <c:dateAx>
        <c:axId val="176205768"/>
        <c:scaling>
          <c:orientation val="minMax"/>
        </c:scaling>
        <c:delete val="1"/>
        <c:axPos val="b"/>
        <c:numFmt formatCode="ge" sourceLinked="1"/>
        <c:majorTickMark val="none"/>
        <c:minorTickMark val="none"/>
        <c:tickLblPos val="none"/>
        <c:crossAx val="176206160"/>
        <c:crosses val="autoZero"/>
        <c:auto val="1"/>
        <c:lblOffset val="100"/>
        <c:baseTimeUnit val="years"/>
      </c:dateAx>
      <c:valAx>
        <c:axId val="17620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20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1E2-42D5-AC9D-1B52A7B906B1}"/>
            </c:ext>
          </c:extLst>
        </c:ser>
        <c:dLbls>
          <c:showLegendKey val="0"/>
          <c:showVal val="0"/>
          <c:showCatName val="0"/>
          <c:showSerName val="0"/>
          <c:showPercent val="0"/>
          <c:showBubbleSize val="0"/>
        </c:dLbls>
        <c:gapWidth val="150"/>
        <c:axId val="176207728"/>
        <c:axId val="176208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1E2-42D5-AC9D-1B52A7B906B1}"/>
            </c:ext>
          </c:extLst>
        </c:ser>
        <c:dLbls>
          <c:showLegendKey val="0"/>
          <c:showVal val="0"/>
          <c:showCatName val="0"/>
          <c:showSerName val="0"/>
          <c:showPercent val="0"/>
          <c:showBubbleSize val="0"/>
        </c:dLbls>
        <c:marker val="1"/>
        <c:smooth val="0"/>
        <c:axId val="176207728"/>
        <c:axId val="176208120"/>
      </c:lineChart>
      <c:dateAx>
        <c:axId val="176207728"/>
        <c:scaling>
          <c:orientation val="minMax"/>
        </c:scaling>
        <c:delete val="1"/>
        <c:axPos val="b"/>
        <c:numFmt formatCode="ge" sourceLinked="1"/>
        <c:majorTickMark val="none"/>
        <c:minorTickMark val="none"/>
        <c:tickLblPos val="none"/>
        <c:crossAx val="176208120"/>
        <c:crosses val="autoZero"/>
        <c:auto val="1"/>
        <c:lblOffset val="100"/>
        <c:baseTimeUnit val="years"/>
      </c:dateAx>
      <c:valAx>
        <c:axId val="17620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20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7323.14</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0D0-499E-AC84-E3E16DC59652}"/>
            </c:ext>
          </c:extLst>
        </c:ser>
        <c:dLbls>
          <c:showLegendKey val="0"/>
          <c:showVal val="0"/>
          <c:showCatName val="0"/>
          <c:showSerName val="0"/>
          <c:showPercent val="0"/>
          <c:showBubbleSize val="0"/>
        </c:dLbls>
        <c:gapWidth val="150"/>
        <c:axId val="176209296"/>
        <c:axId val="17627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979.89</c:v>
                </c:pt>
                <c:pt idx="2">
                  <c:v>1051.43</c:v>
                </c:pt>
                <c:pt idx="3">
                  <c:v>982.29</c:v>
                </c:pt>
                <c:pt idx="4">
                  <c:v>713.28</c:v>
                </c:pt>
              </c:numCache>
            </c:numRef>
          </c:val>
          <c:smooth val="0"/>
          <c:extLst xmlns:c16r2="http://schemas.microsoft.com/office/drawing/2015/06/chart">
            <c:ext xmlns:c16="http://schemas.microsoft.com/office/drawing/2014/chart" uri="{C3380CC4-5D6E-409C-BE32-E72D297353CC}">
              <c16:uniqueId val="{00000001-A0D0-499E-AC84-E3E16DC59652}"/>
            </c:ext>
          </c:extLst>
        </c:ser>
        <c:dLbls>
          <c:showLegendKey val="0"/>
          <c:showVal val="0"/>
          <c:showCatName val="0"/>
          <c:showSerName val="0"/>
          <c:showPercent val="0"/>
          <c:showBubbleSize val="0"/>
        </c:dLbls>
        <c:marker val="1"/>
        <c:smooth val="0"/>
        <c:axId val="176209296"/>
        <c:axId val="176279696"/>
      </c:lineChart>
      <c:dateAx>
        <c:axId val="176209296"/>
        <c:scaling>
          <c:orientation val="minMax"/>
        </c:scaling>
        <c:delete val="1"/>
        <c:axPos val="b"/>
        <c:numFmt formatCode="ge" sourceLinked="1"/>
        <c:majorTickMark val="none"/>
        <c:minorTickMark val="none"/>
        <c:tickLblPos val="none"/>
        <c:crossAx val="176279696"/>
        <c:crosses val="autoZero"/>
        <c:auto val="1"/>
        <c:lblOffset val="100"/>
        <c:baseTimeUnit val="years"/>
      </c:dateAx>
      <c:valAx>
        <c:axId val="17627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20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45.79</c:v>
                </c:pt>
                <c:pt idx="1">
                  <c:v>41.64</c:v>
                </c:pt>
                <c:pt idx="2">
                  <c:v>46.3</c:v>
                </c:pt>
                <c:pt idx="3">
                  <c:v>37.380000000000003</c:v>
                </c:pt>
                <c:pt idx="4">
                  <c:v>30.05</c:v>
                </c:pt>
              </c:numCache>
            </c:numRef>
          </c:val>
          <c:extLst xmlns:c16r2="http://schemas.microsoft.com/office/drawing/2015/06/chart">
            <c:ext xmlns:c16="http://schemas.microsoft.com/office/drawing/2014/chart" uri="{C3380CC4-5D6E-409C-BE32-E72D297353CC}">
              <c16:uniqueId val="{00000000-C2A7-4E92-BFF3-F807B78F1FA8}"/>
            </c:ext>
          </c:extLst>
        </c:ser>
        <c:dLbls>
          <c:showLegendKey val="0"/>
          <c:showVal val="0"/>
          <c:showCatName val="0"/>
          <c:showSerName val="0"/>
          <c:showPercent val="0"/>
          <c:showBubbleSize val="0"/>
        </c:dLbls>
        <c:gapWidth val="150"/>
        <c:axId val="176207336"/>
        <c:axId val="176280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41.34</c:v>
                </c:pt>
                <c:pt idx="2">
                  <c:v>40.06</c:v>
                </c:pt>
                <c:pt idx="3">
                  <c:v>41.25</c:v>
                </c:pt>
                <c:pt idx="4">
                  <c:v>40.75</c:v>
                </c:pt>
              </c:numCache>
            </c:numRef>
          </c:val>
          <c:smooth val="0"/>
          <c:extLst xmlns:c16r2="http://schemas.microsoft.com/office/drawing/2015/06/chart">
            <c:ext xmlns:c16="http://schemas.microsoft.com/office/drawing/2014/chart" uri="{C3380CC4-5D6E-409C-BE32-E72D297353CC}">
              <c16:uniqueId val="{00000001-C2A7-4E92-BFF3-F807B78F1FA8}"/>
            </c:ext>
          </c:extLst>
        </c:ser>
        <c:dLbls>
          <c:showLegendKey val="0"/>
          <c:showVal val="0"/>
          <c:showCatName val="0"/>
          <c:showSerName val="0"/>
          <c:showPercent val="0"/>
          <c:showBubbleSize val="0"/>
        </c:dLbls>
        <c:marker val="1"/>
        <c:smooth val="0"/>
        <c:axId val="176207336"/>
        <c:axId val="176280872"/>
      </c:lineChart>
      <c:dateAx>
        <c:axId val="176207336"/>
        <c:scaling>
          <c:orientation val="minMax"/>
        </c:scaling>
        <c:delete val="1"/>
        <c:axPos val="b"/>
        <c:numFmt formatCode="ge" sourceLinked="1"/>
        <c:majorTickMark val="none"/>
        <c:minorTickMark val="none"/>
        <c:tickLblPos val="none"/>
        <c:crossAx val="176280872"/>
        <c:crosses val="autoZero"/>
        <c:auto val="1"/>
        <c:lblOffset val="100"/>
        <c:baseTimeUnit val="years"/>
      </c:dateAx>
      <c:valAx>
        <c:axId val="176280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207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270.32</c:v>
                </c:pt>
                <c:pt idx="1">
                  <c:v>296.60000000000002</c:v>
                </c:pt>
                <c:pt idx="2">
                  <c:v>268.27</c:v>
                </c:pt>
                <c:pt idx="3">
                  <c:v>335.17</c:v>
                </c:pt>
                <c:pt idx="4">
                  <c:v>413.69</c:v>
                </c:pt>
              </c:numCache>
            </c:numRef>
          </c:val>
          <c:extLst xmlns:c16r2="http://schemas.microsoft.com/office/drawing/2015/06/chart">
            <c:ext xmlns:c16="http://schemas.microsoft.com/office/drawing/2014/chart" uri="{C3380CC4-5D6E-409C-BE32-E72D297353CC}">
              <c16:uniqueId val="{00000000-1DB9-4ED4-9D83-B572F442B864}"/>
            </c:ext>
          </c:extLst>
        </c:ser>
        <c:dLbls>
          <c:showLegendKey val="0"/>
          <c:showVal val="0"/>
          <c:showCatName val="0"/>
          <c:showSerName val="0"/>
          <c:showPercent val="0"/>
          <c:showBubbleSize val="0"/>
        </c:dLbls>
        <c:gapWidth val="150"/>
        <c:axId val="176282048"/>
        <c:axId val="176282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357.49</c:v>
                </c:pt>
                <c:pt idx="2">
                  <c:v>355.22</c:v>
                </c:pt>
                <c:pt idx="3">
                  <c:v>334.48</c:v>
                </c:pt>
                <c:pt idx="4">
                  <c:v>311.70999999999998</c:v>
                </c:pt>
              </c:numCache>
            </c:numRef>
          </c:val>
          <c:smooth val="0"/>
          <c:extLst xmlns:c16r2="http://schemas.microsoft.com/office/drawing/2015/06/chart">
            <c:ext xmlns:c16="http://schemas.microsoft.com/office/drawing/2014/chart" uri="{C3380CC4-5D6E-409C-BE32-E72D297353CC}">
              <c16:uniqueId val="{00000001-1DB9-4ED4-9D83-B572F442B864}"/>
            </c:ext>
          </c:extLst>
        </c:ser>
        <c:dLbls>
          <c:showLegendKey val="0"/>
          <c:showVal val="0"/>
          <c:showCatName val="0"/>
          <c:showSerName val="0"/>
          <c:showPercent val="0"/>
          <c:showBubbleSize val="0"/>
        </c:dLbls>
        <c:marker val="1"/>
        <c:smooth val="0"/>
        <c:axId val="176282048"/>
        <c:axId val="176282440"/>
      </c:lineChart>
      <c:dateAx>
        <c:axId val="176282048"/>
        <c:scaling>
          <c:orientation val="minMax"/>
        </c:scaling>
        <c:delete val="1"/>
        <c:axPos val="b"/>
        <c:numFmt formatCode="ge" sourceLinked="1"/>
        <c:majorTickMark val="none"/>
        <c:minorTickMark val="none"/>
        <c:tickLblPos val="none"/>
        <c:crossAx val="176282440"/>
        <c:crosses val="autoZero"/>
        <c:auto val="1"/>
        <c:lblOffset val="100"/>
        <c:baseTimeUnit val="years"/>
      </c:dateAx>
      <c:valAx>
        <c:axId val="176282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28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群馬県　高山村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F3</v>
      </c>
      <c r="X8" s="48"/>
      <c r="Y8" s="48"/>
      <c r="Z8" s="48"/>
      <c r="AA8" s="48"/>
      <c r="AB8" s="48"/>
      <c r="AC8" s="48"/>
      <c r="AD8" s="49" t="str">
        <f>データ!$M$6</f>
        <v>非設置</v>
      </c>
      <c r="AE8" s="49"/>
      <c r="AF8" s="49"/>
      <c r="AG8" s="49"/>
      <c r="AH8" s="49"/>
      <c r="AI8" s="49"/>
      <c r="AJ8" s="49"/>
      <c r="AK8" s="3"/>
      <c r="AL8" s="50">
        <f>データ!S6</f>
        <v>3630</v>
      </c>
      <c r="AM8" s="50"/>
      <c r="AN8" s="50"/>
      <c r="AO8" s="50"/>
      <c r="AP8" s="50"/>
      <c r="AQ8" s="50"/>
      <c r="AR8" s="50"/>
      <c r="AS8" s="50"/>
      <c r="AT8" s="45">
        <f>データ!T6</f>
        <v>64.180000000000007</v>
      </c>
      <c r="AU8" s="45"/>
      <c r="AV8" s="45"/>
      <c r="AW8" s="45"/>
      <c r="AX8" s="45"/>
      <c r="AY8" s="45"/>
      <c r="AZ8" s="45"/>
      <c r="BA8" s="45"/>
      <c r="BB8" s="45">
        <f>データ!U6</f>
        <v>56.56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53.9</v>
      </c>
      <c r="Q10" s="45"/>
      <c r="R10" s="45"/>
      <c r="S10" s="45"/>
      <c r="T10" s="45"/>
      <c r="U10" s="45"/>
      <c r="V10" s="45"/>
      <c r="W10" s="45">
        <f>データ!Q6</f>
        <v>89.61</v>
      </c>
      <c r="X10" s="45"/>
      <c r="Y10" s="45"/>
      <c r="Z10" s="45"/>
      <c r="AA10" s="45"/>
      <c r="AB10" s="45"/>
      <c r="AC10" s="45"/>
      <c r="AD10" s="50">
        <f>データ!R6</f>
        <v>2000</v>
      </c>
      <c r="AE10" s="50"/>
      <c r="AF10" s="50"/>
      <c r="AG10" s="50"/>
      <c r="AH10" s="50"/>
      <c r="AI10" s="50"/>
      <c r="AJ10" s="50"/>
      <c r="AK10" s="2"/>
      <c r="AL10" s="50">
        <f>データ!V6</f>
        <v>1928</v>
      </c>
      <c r="AM10" s="50"/>
      <c r="AN10" s="50"/>
      <c r="AO10" s="50"/>
      <c r="AP10" s="50"/>
      <c r="AQ10" s="50"/>
      <c r="AR10" s="50"/>
      <c r="AS10" s="50"/>
      <c r="AT10" s="45">
        <f>データ!W6</f>
        <v>1.98</v>
      </c>
      <c r="AU10" s="45"/>
      <c r="AV10" s="45"/>
      <c r="AW10" s="45"/>
      <c r="AX10" s="45"/>
      <c r="AY10" s="45"/>
      <c r="AZ10" s="45"/>
      <c r="BA10" s="45"/>
      <c r="BB10" s="45">
        <f>データ!X6</f>
        <v>973.74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1ik5nFUWgVoGY8oN5IG+5IOA4iApQ+vOe4LnZfBGOaWy7GoYVbS0ZSDXASasH5INAo+eBU5wN6Kf8n6wMYZvAw==" saltValue="gbCutHSALZVr8HuhzqorO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45:BZ46"/>
    <mergeCell ref="BL16:BZ44"/>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104281</v>
      </c>
      <c r="D6" s="33">
        <f t="shared" si="3"/>
        <v>47</v>
      </c>
      <c r="E6" s="33">
        <f t="shared" si="3"/>
        <v>17</v>
      </c>
      <c r="F6" s="33">
        <f t="shared" si="3"/>
        <v>5</v>
      </c>
      <c r="G6" s="33">
        <f t="shared" si="3"/>
        <v>0</v>
      </c>
      <c r="H6" s="33" t="str">
        <f t="shared" si="3"/>
        <v>群馬県　高山村</v>
      </c>
      <c r="I6" s="33" t="str">
        <f t="shared" si="3"/>
        <v>法非適用</v>
      </c>
      <c r="J6" s="33" t="str">
        <f t="shared" si="3"/>
        <v>下水道事業</v>
      </c>
      <c r="K6" s="33" t="str">
        <f t="shared" si="3"/>
        <v>農業集落排水</v>
      </c>
      <c r="L6" s="33" t="str">
        <f t="shared" si="3"/>
        <v>F3</v>
      </c>
      <c r="M6" s="33" t="str">
        <f t="shared" si="3"/>
        <v>非設置</v>
      </c>
      <c r="N6" s="34" t="str">
        <f t="shared" si="3"/>
        <v>-</v>
      </c>
      <c r="O6" s="34" t="str">
        <f t="shared" si="3"/>
        <v>該当数値なし</v>
      </c>
      <c r="P6" s="34">
        <f t="shared" si="3"/>
        <v>53.9</v>
      </c>
      <c r="Q6" s="34">
        <f t="shared" si="3"/>
        <v>89.61</v>
      </c>
      <c r="R6" s="34">
        <f t="shared" si="3"/>
        <v>2000</v>
      </c>
      <c r="S6" s="34">
        <f t="shared" si="3"/>
        <v>3630</v>
      </c>
      <c r="T6" s="34">
        <f t="shared" si="3"/>
        <v>64.180000000000007</v>
      </c>
      <c r="U6" s="34">
        <f t="shared" si="3"/>
        <v>56.56</v>
      </c>
      <c r="V6" s="34">
        <f t="shared" si="3"/>
        <v>1928</v>
      </c>
      <c r="W6" s="34">
        <f t="shared" si="3"/>
        <v>1.98</v>
      </c>
      <c r="X6" s="34">
        <f t="shared" si="3"/>
        <v>973.74</v>
      </c>
      <c r="Y6" s="35">
        <f>IF(Y7="",NA(),Y7)</f>
        <v>97.6</v>
      </c>
      <c r="Z6" s="35">
        <f t="shared" ref="Z6:AH6" si="4">IF(Z7="",NA(),Z7)</f>
        <v>99.68</v>
      </c>
      <c r="AA6" s="35">
        <f t="shared" si="4"/>
        <v>100.19</v>
      </c>
      <c r="AB6" s="35">
        <f t="shared" si="4"/>
        <v>100.94</v>
      </c>
      <c r="AC6" s="35">
        <f t="shared" si="4"/>
        <v>101.42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7323.14</v>
      </c>
      <c r="BG6" s="34">
        <f t="shared" ref="BG6:BO6" si="7">IF(BG7="",NA(),BG7)</f>
        <v>0</v>
      </c>
      <c r="BH6" s="34">
        <f t="shared" si="7"/>
        <v>0</v>
      </c>
      <c r="BI6" s="34">
        <f t="shared" si="7"/>
        <v>0</v>
      </c>
      <c r="BJ6" s="34">
        <f t="shared" si="7"/>
        <v>0</v>
      </c>
      <c r="BK6" s="35">
        <f t="shared" si="7"/>
        <v>1161.05</v>
      </c>
      <c r="BL6" s="35">
        <f t="shared" si="7"/>
        <v>979.89</v>
      </c>
      <c r="BM6" s="35">
        <f t="shared" si="7"/>
        <v>1051.43</v>
      </c>
      <c r="BN6" s="35">
        <f t="shared" si="7"/>
        <v>982.29</v>
      </c>
      <c r="BO6" s="35">
        <f t="shared" si="7"/>
        <v>713.28</v>
      </c>
      <c r="BP6" s="34" t="str">
        <f>IF(BP7="","",IF(BP7="-","【-】","【"&amp;SUBSTITUTE(TEXT(BP7,"#,##0.00"),"-","△")&amp;"】"))</f>
        <v>【747.76】</v>
      </c>
      <c r="BQ6" s="35">
        <f>IF(BQ7="",NA(),BQ7)</f>
        <v>45.79</v>
      </c>
      <c r="BR6" s="35">
        <f t="shared" ref="BR6:BZ6" si="8">IF(BR7="",NA(),BR7)</f>
        <v>41.64</v>
      </c>
      <c r="BS6" s="35">
        <f t="shared" si="8"/>
        <v>46.3</v>
      </c>
      <c r="BT6" s="35">
        <f t="shared" si="8"/>
        <v>37.380000000000003</v>
      </c>
      <c r="BU6" s="35">
        <f t="shared" si="8"/>
        <v>30.05</v>
      </c>
      <c r="BV6" s="35">
        <f t="shared" si="8"/>
        <v>41.08</v>
      </c>
      <c r="BW6" s="35">
        <f t="shared" si="8"/>
        <v>41.34</v>
      </c>
      <c r="BX6" s="35">
        <f t="shared" si="8"/>
        <v>40.06</v>
      </c>
      <c r="BY6" s="35">
        <f t="shared" si="8"/>
        <v>41.25</v>
      </c>
      <c r="BZ6" s="35">
        <f t="shared" si="8"/>
        <v>40.75</v>
      </c>
      <c r="CA6" s="34" t="str">
        <f>IF(CA7="","",IF(CA7="-","【-】","【"&amp;SUBSTITUTE(TEXT(CA7,"#,##0.00"),"-","△")&amp;"】"))</f>
        <v>【59.51】</v>
      </c>
      <c r="CB6" s="35">
        <f>IF(CB7="",NA(),CB7)</f>
        <v>270.32</v>
      </c>
      <c r="CC6" s="35">
        <f t="shared" ref="CC6:CK6" si="9">IF(CC7="",NA(),CC7)</f>
        <v>296.60000000000002</v>
      </c>
      <c r="CD6" s="35">
        <f t="shared" si="9"/>
        <v>268.27</v>
      </c>
      <c r="CE6" s="35">
        <f t="shared" si="9"/>
        <v>335.17</v>
      </c>
      <c r="CF6" s="35">
        <f t="shared" si="9"/>
        <v>413.69</v>
      </c>
      <c r="CG6" s="35">
        <f t="shared" si="9"/>
        <v>378.08</v>
      </c>
      <c r="CH6" s="35">
        <f t="shared" si="9"/>
        <v>357.49</v>
      </c>
      <c r="CI6" s="35">
        <f t="shared" si="9"/>
        <v>355.22</v>
      </c>
      <c r="CJ6" s="35">
        <f t="shared" si="9"/>
        <v>334.48</v>
      </c>
      <c r="CK6" s="35">
        <f t="shared" si="9"/>
        <v>311.70999999999998</v>
      </c>
      <c r="CL6" s="34" t="str">
        <f>IF(CL7="","",IF(CL7="-","【-】","【"&amp;SUBSTITUTE(TEXT(CL7,"#,##0.00"),"-","△")&amp;"】"))</f>
        <v>【261.46】</v>
      </c>
      <c r="CM6" s="35">
        <f>IF(CM7="",NA(),CM7)</f>
        <v>38.94</v>
      </c>
      <c r="CN6" s="35">
        <f t="shared" ref="CN6:CV6" si="10">IF(CN7="",NA(),CN7)</f>
        <v>39.25</v>
      </c>
      <c r="CO6" s="35">
        <f t="shared" si="10"/>
        <v>39.96</v>
      </c>
      <c r="CP6" s="35">
        <f t="shared" si="10"/>
        <v>40.270000000000003</v>
      </c>
      <c r="CQ6" s="35">
        <f t="shared" si="10"/>
        <v>39.549999999999997</v>
      </c>
      <c r="CR6" s="35">
        <f t="shared" si="10"/>
        <v>44.69</v>
      </c>
      <c r="CS6" s="35">
        <f t="shared" si="10"/>
        <v>44.69</v>
      </c>
      <c r="CT6" s="35">
        <f t="shared" si="10"/>
        <v>42.84</v>
      </c>
      <c r="CU6" s="35">
        <f t="shared" si="10"/>
        <v>40.93</v>
      </c>
      <c r="CV6" s="35">
        <f t="shared" si="10"/>
        <v>43.38</v>
      </c>
      <c r="CW6" s="34" t="str">
        <f>IF(CW7="","",IF(CW7="-","【-】","【"&amp;SUBSTITUTE(TEXT(CW7,"#,##0.00"),"-","△")&amp;"】"))</f>
        <v>【52.23】</v>
      </c>
      <c r="CX6" s="35">
        <f>IF(CX7="",NA(),CX7)</f>
        <v>71.23</v>
      </c>
      <c r="CY6" s="35">
        <f t="shared" ref="CY6:DG6" si="11">IF(CY7="",NA(),CY7)</f>
        <v>71.45</v>
      </c>
      <c r="CZ6" s="35">
        <f t="shared" si="11"/>
        <v>73.459999999999994</v>
      </c>
      <c r="DA6" s="35">
        <f t="shared" si="11"/>
        <v>74.44</v>
      </c>
      <c r="DB6" s="35">
        <f t="shared" si="11"/>
        <v>75.099999999999994</v>
      </c>
      <c r="DC6" s="35">
        <f t="shared" si="11"/>
        <v>70.59</v>
      </c>
      <c r="DD6" s="35">
        <f t="shared" si="11"/>
        <v>69.67</v>
      </c>
      <c r="DE6" s="35">
        <f t="shared" si="11"/>
        <v>66.3</v>
      </c>
      <c r="DF6" s="35">
        <f t="shared" si="11"/>
        <v>62.73</v>
      </c>
      <c r="DG6" s="35">
        <f t="shared" si="11"/>
        <v>62.02</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0.02</v>
      </c>
      <c r="EL6" s="35">
        <f t="shared" si="14"/>
        <v>0.03</v>
      </c>
      <c r="EM6" s="34">
        <f t="shared" si="14"/>
        <v>0</v>
      </c>
      <c r="EN6" s="35">
        <f t="shared" si="14"/>
        <v>0.04</v>
      </c>
      <c r="EO6" s="34" t="str">
        <f>IF(EO7="","",IF(EO7="-","【-】","【"&amp;SUBSTITUTE(TEXT(EO7,"#,##0.00"),"-","△")&amp;"】"))</f>
        <v>【0.02】</v>
      </c>
    </row>
    <row r="7" spans="1:145" s="36" customFormat="1" x14ac:dyDescent="0.15">
      <c r="A7" s="28"/>
      <c r="B7" s="37">
        <v>2018</v>
      </c>
      <c r="C7" s="37">
        <v>104281</v>
      </c>
      <c r="D7" s="37">
        <v>47</v>
      </c>
      <c r="E7" s="37">
        <v>17</v>
      </c>
      <c r="F7" s="37">
        <v>5</v>
      </c>
      <c r="G7" s="37">
        <v>0</v>
      </c>
      <c r="H7" s="37" t="s">
        <v>98</v>
      </c>
      <c r="I7" s="37" t="s">
        <v>99</v>
      </c>
      <c r="J7" s="37" t="s">
        <v>100</v>
      </c>
      <c r="K7" s="37" t="s">
        <v>101</v>
      </c>
      <c r="L7" s="37" t="s">
        <v>102</v>
      </c>
      <c r="M7" s="37" t="s">
        <v>103</v>
      </c>
      <c r="N7" s="38" t="s">
        <v>104</v>
      </c>
      <c r="O7" s="38" t="s">
        <v>105</v>
      </c>
      <c r="P7" s="38">
        <v>53.9</v>
      </c>
      <c r="Q7" s="38">
        <v>89.61</v>
      </c>
      <c r="R7" s="38">
        <v>2000</v>
      </c>
      <c r="S7" s="38">
        <v>3630</v>
      </c>
      <c r="T7" s="38">
        <v>64.180000000000007</v>
      </c>
      <c r="U7" s="38">
        <v>56.56</v>
      </c>
      <c r="V7" s="38">
        <v>1928</v>
      </c>
      <c r="W7" s="38">
        <v>1.98</v>
      </c>
      <c r="X7" s="38">
        <v>973.74</v>
      </c>
      <c r="Y7" s="38">
        <v>97.6</v>
      </c>
      <c r="Z7" s="38">
        <v>99.68</v>
      </c>
      <c r="AA7" s="38">
        <v>100.19</v>
      </c>
      <c r="AB7" s="38">
        <v>100.94</v>
      </c>
      <c r="AC7" s="38">
        <v>101.42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7323.14</v>
      </c>
      <c r="BG7" s="38">
        <v>0</v>
      </c>
      <c r="BH7" s="38">
        <v>0</v>
      </c>
      <c r="BI7" s="38">
        <v>0</v>
      </c>
      <c r="BJ7" s="38">
        <v>0</v>
      </c>
      <c r="BK7" s="38">
        <v>1161.05</v>
      </c>
      <c r="BL7" s="38">
        <v>979.89</v>
      </c>
      <c r="BM7" s="38">
        <v>1051.43</v>
      </c>
      <c r="BN7" s="38">
        <v>982.29</v>
      </c>
      <c r="BO7" s="38">
        <v>713.28</v>
      </c>
      <c r="BP7" s="38">
        <v>747.76</v>
      </c>
      <c r="BQ7" s="38">
        <v>45.79</v>
      </c>
      <c r="BR7" s="38">
        <v>41.64</v>
      </c>
      <c r="BS7" s="38">
        <v>46.3</v>
      </c>
      <c r="BT7" s="38">
        <v>37.380000000000003</v>
      </c>
      <c r="BU7" s="38">
        <v>30.05</v>
      </c>
      <c r="BV7" s="38">
        <v>41.08</v>
      </c>
      <c r="BW7" s="38">
        <v>41.34</v>
      </c>
      <c r="BX7" s="38">
        <v>40.06</v>
      </c>
      <c r="BY7" s="38">
        <v>41.25</v>
      </c>
      <c r="BZ7" s="38">
        <v>40.75</v>
      </c>
      <c r="CA7" s="38">
        <v>59.51</v>
      </c>
      <c r="CB7" s="38">
        <v>270.32</v>
      </c>
      <c r="CC7" s="38">
        <v>296.60000000000002</v>
      </c>
      <c r="CD7" s="38">
        <v>268.27</v>
      </c>
      <c r="CE7" s="38">
        <v>335.17</v>
      </c>
      <c r="CF7" s="38">
        <v>413.69</v>
      </c>
      <c r="CG7" s="38">
        <v>378.08</v>
      </c>
      <c r="CH7" s="38">
        <v>357.49</v>
      </c>
      <c r="CI7" s="38">
        <v>355.22</v>
      </c>
      <c r="CJ7" s="38">
        <v>334.48</v>
      </c>
      <c r="CK7" s="38">
        <v>311.70999999999998</v>
      </c>
      <c r="CL7" s="38">
        <v>261.45999999999998</v>
      </c>
      <c r="CM7" s="38">
        <v>38.94</v>
      </c>
      <c r="CN7" s="38">
        <v>39.25</v>
      </c>
      <c r="CO7" s="38">
        <v>39.96</v>
      </c>
      <c r="CP7" s="38">
        <v>40.270000000000003</v>
      </c>
      <c r="CQ7" s="38">
        <v>39.549999999999997</v>
      </c>
      <c r="CR7" s="38">
        <v>44.69</v>
      </c>
      <c r="CS7" s="38">
        <v>44.69</v>
      </c>
      <c r="CT7" s="38">
        <v>42.84</v>
      </c>
      <c r="CU7" s="38">
        <v>40.93</v>
      </c>
      <c r="CV7" s="38">
        <v>43.38</v>
      </c>
      <c r="CW7" s="38">
        <v>52.23</v>
      </c>
      <c r="CX7" s="38">
        <v>71.23</v>
      </c>
      <c r="CY7" s="38">
        <v>71.45</v>
      </c>
      <c r="CZ7" s="38">
        <v>73.459999999999994</v>
      </c>
      <c r="DA7" s="38">
        <v>74.44</v>
      </c>
      <c r="DB7" s="38">
        <v>75.099999999999994</v>
      </c>
      <c r="DC7" s="38">
        <v>70.59</v>
      </c>
      <c r="DD7" s="38">
        <v>69.67</v>
      </c>
      <c r="DE7" s="38">
        <v>66.3</v>
      </c>
      <c r="DF7" s="38">
        <v>62.73</v>
      </c>
      <c r="DG7" s="38">
        <v>62.02</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0.02</v>
      </c>
      <c r="EL7" s="38">
        <v>0.03</v>
      </c>
      <c r="EM7" s="38">
        <v>0</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2020-02-12T23:24:47Z</cp:lastPrinted>
  <dcterms:created xsi:type="dcterms:W3CDTF">2019-12-05T05:18:09Z</dcterms:created>
  <dcterms:modified xsi:type="dcterms:W3CDTF">2020-02-12T23:24:48Z</dcterms:modified>
  <cp:category/>
</cp:coreProperties>
</file>