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5 東吾妻町○□■\"/>
    </mc:Choice>
  </mc:AlternateContent>
  <workbookProtection workbookAlgorithmName="SHA-512" workbookHashValue="pr6dBDVj9rn4Tsxci89rBLUSOv4ZPiFonJy58KGszbCdzeXcqY5Du452mI5Q6xsKZR4g6Abh9Q2o7Oe6WeyGjw==" workbookSaltValue="crCINw0GlWekeLCRp8qV2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<sst xmlns="http://schemas.openxmlformats.org/spreadsheetml/2006/main" count="228" uniqueCount="112">
  <si>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</si>
  <si>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</si>
  <si>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</si>
  <si>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</si>
  <si>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</si>
  <si>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</si>
  <si>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</si>
  <si>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</si>
  <si>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</si>
  <si>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</si>
  <si>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</si>
  <si>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</si>
  <si>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</si>
  <si>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</si>
  <si>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</si>
  <si>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</si>
  <si>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</si>
  <si>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</si>
  <si>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</si>
  <si>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</si>
  <si>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</si>
  <si>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</si>
  <si>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</si>
  <si>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</si>
  <si>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</si>
  <si>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</si>
  <si>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</si>
  <si>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</si>
  <si>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</si>
  <si>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</si>
  <si>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</si>
  <si>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</si>
  <si>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</si>
  <si>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</si>
  <si>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</si>
  <si>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</si>
  <si>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</si>
  <si>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</si>
  <si>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</si>
  <si>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</si>
  <si>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</si>
  <si>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</si>
  <si>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</si>
  <si>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</si>
  <si>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</si>
  <si>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</si>
  <si>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</si>
  <si>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</si>
  <si>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</si>
  <si>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</si>
  <si>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</si>
  <si>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</si>
  <si>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</si>
  <si>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</si>
  <si>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</si>
  <si>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</si>
  <si>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</si>
  <si>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</si>
  <si>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</si>
  <si>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</si>
  <si>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</si>
  <si>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</si>
  <si>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</si>
  <si>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</si>
  <si>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</si>
  <si>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</si>
  <si>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</si>
  <si>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</si>
  <si>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</si>
  <si>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</si>
  <si>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</si>
  <si>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</si>
  <si>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</si>
  <si>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</si>
  <si>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</si>
  <si>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</si>
  <si>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</si>
  <si>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</si>
  <si>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</si>
  <si>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</si>
  <si>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</si>
  <si>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</si>
  <si>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</si>
  <si>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</si>
  <si>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</si>
  <si>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</si>
  <si>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</si>
  <si>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</si>
  <si>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</si>
  <si>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</si>
  <si>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</si>
  <si>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</si>
  <si>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</si>
  <si>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</si>
  <si>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</si>
  <si>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</si>
  <si>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</si>
  <si>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</si>
  <si>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</si>
  <si>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</si>
  <si>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</si>
  <si>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</si>
  <si>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</si>
  <si>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</si>
  <si>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</si>
  <si>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</si>
  <si>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</si>
  <si>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</si>
  <si>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</si>
  <si>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③管路については毎年管路清掃とTV調査を行い、施設の状況把握に努めている。現在極めて大きな管路の更新・改良等を要する箇所は無いが、今後は最適整備構想に基づき老朽化対策が必要となる。</t>
    <rPh sb="55" eb="56">
      <t>ヨウ</t>
    </rPh>
    <rPh sb="58" eb="60">
      <t>カショ</t>
    </rPh>
    <rPh sb="61" eb="62">
      <t>ナ</t>
    </rPh>
    <rPh sb="68" eb="70">
      <t>サイテキ</t>
    </rPh>
    <rPh sb="70" eb="72">
      <t>セイビ</t>
    </rPh>
    <rPh sb="72" eb="74">
      <t>コウソウ</t>
    </rPh>
    <rPh sb="75" eb="77">
      <t>モトズ</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</si>
  <si>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健全化に向け今後も引き続き未水洗化世帯に対して啓発を行い有収水量の向上をはかるとともに、最適整備構想に基づき施設設備等の整備、更新を実施していく。</t>
    <rPh sb="137" eb="139">
      <t>サイテキ</t>
    </rPh>
    <rPh sb="139" eb="141">
      <t>セイビ</t>
    </rPh>
    <rPh sb="141" eb="143">
      <t>コウソウ</t>
    </rPh>
    <rPh sb="144" eb="145">
      <t>モト</t>
    </rPh>
    <rPh sb="147" eb="149">
      <t>シセツ</t>
    </rPh>
    <rPh sb="149" eb="151">
      <t>セツビ</t>
    </rPh>
    <rPh sb="151" eb="152">
      <t>トウ</t>
    </rPh>
    <rPh sb="153" eb="155">
      <t>セイビ</t>
    </rPh>
    <rPh sb="156" eb="158">
      <t>コウシン</t>
    </rPh>
    <rPh sb="159" eb="161">
      <t>ジッシ</t>
    </rPh>
    <phoneticPr fontId="4"/>
  </si>
  <si>
    <t>①収益的収支比率については６割程度と単年度収支は赤字となっている。施設設備の老朽化等による整備・更新等の費用が一因と考えられる。計画的な整備・更新で単年度の負担を軽減するとともに、今後の料金改定を含め一般会計繰入金に依存する体質を改善しなければならない。
④料金収入に対する地方債残高の割合であり、一般会計からの補填を前提とした算定であるため類似団体等と比較対象とならない。
一般会計の明確な操出基準が無いため地方債現在残高に対して３事業を按分した額を計上したため。
前年度以前と比較して分流式算定に要する費用が増加し、汚水処理費が著しく低下したため
⑤使用料で回収すべき経費を、どの程度使用料で賄えているかを表す経費回収率は、料金収入については横ばいとなっているが修繕費等維持管理費の増額により低下した。
⑥年間有収水量に変動が少ない中、処理場の修繕費や最適整備構想策定の費用が反映されたため、昨年度と比較して増加した。
⑦当初の計画人口に対し接続人口が著しく少なく、処理能力の過大な施設となっている。接続人口は減少傾向にあり区域内人口に対応した施設更新を検討していきたい。
⑧区域内の水洗化率について、８０％と高い割合ではあるが経年比較では、減少傾向にある。これは区域内人口の減少によるところが大きく、今後はさらに減少していくと考えられる。</t>
    <rPh sb="33" eb="35">
      <t>シセツ</t>
    </rPh>
    <rPh sb="35" eb="37">
      <t>セツビ</t>
    </rPh>
    <rPh sb="38" eb="41">
      <t>ロウキュウカ</t>
    </rPh>
    <rPh sb="41" eb="42">
      <t>トウ</t>
    </rPh>
    <rPh sb="45" eb="47">
      <t>セイビ</t>
    </rPh>
    <rPh sb="48" eb="50">
      <t>コウシン</t>
    </rPh>
    <rPh sb="50" eb="51">
      <t>トウ</t>
    </rPh>
    <rPh sb="52" eb="54">
      <t>ヒヨウ</t>
    </rPh>
    <rPh sb="55" eb="57">
      <t>イチイン</t>
    </rPh>
    <rPh sb="58" eb="59">
      <t>カンガ</t>
    </rPh>
    <rPh sb="64" eb="67">
      <t>ケイカクテキ</t>
    </rPh>
    <rPh sb="68" eb="70">
      <t>セイビ</t>
    </rPh>
    <rPh sb="71" eb="73">
      <t>コウシン</t>
    </rPh>
    <rPh sb="74" eb="77">
      <t>タンネンド</t>
    </rPh>
    <rPh sb="78" eb="80">
      <t>フタン</t>
    </rPh>
    <rPh sb="81" eb="83">
      <t>ケイゲン</t>
    </rPh>
    <rPh sb="137" eb="139">
      <t>チホウ</t>
    </rPh>
    <rPh sb="188" eb="190">
      <t>イッパン</t>
    </rPh>
    <rPh sb="190" eb="192">
      <t>カイケイ</t>
    </rPh>
    <rPh sb="193" eb="195">
      <t>メイカク</t>
    </rPh>
    <rPh sb="196" eb="198">
      <t>クリダシ</t>
    </rPh>
    <rPh sb="198" eb="200">
      <t>キジュン</t>
    </rPh>
    <rPh sb="201" eb="202">
      <t>ナ</t>
    </rPh>
    <rPh sb="208" eb="210">
      <t>ゲンザイ</t>
    </rPh>
    <rPh sb="210" eb="212">
      <t>ザンダカ</t>
    </rPh>
    <rPh sb="213" eb="214">
      <t>タイ</t>
    </rPh>
    <rPh sb="217" eb="219">
      <t>ジギョウ</t>
    </rPh>
    <rPh sb="220" eb="222">
      <t>アンブン</t>
    </rPh>
    <rPh sb="224" eb="225">
      <t>ガク</t>
    </rPh>
    <rPh sb="226" eb="228">
      <t>ケイジョウ</t>
    </rPh>
    <rPh sb="234" eb="237">
      <t>ゼンネンド</t>
    </rPh>
    <rPh sb="237" eb="239">
      <t>イゼン</t>
    </rPh>
    <rPh sb="240" eb="242">
      <t>ヒカク</t>
    </rPh>
    <rPh sb="244" eb="246">
      <t>ブンリュウ</t>
    </rPh>
    <rPh sb="246" eb="247">
      <t>シキ</t>
    </rPh>
    <rPh sb="247" eb="249">
      <t>サンテイ</t>
    </rPh>
    <rPh sb="250" eb="251">
      <t>ヨウ</t>
    </rPh>
    <rPh sb="253" eb="255">
      <t>ヒヨウ</t>
    </rPh>
    <rPh sb="256" eb="258">
      <t>ゾウカ</t>
    </rPh>
    <rPh sb="260" eb="262">
      <t>オスイ</t>
    </rPh>
    <rPh sb="262" eb="265">
      <t>ショリヒ</t>
    </rPh>
    <rPh sb="266" eb="267">
      <t>イチジル</t>
    </rPh>
    <rPh sb="269" eb="271">
      <t>テイカ</t>
    </rPh>
    <rPh sb="370" eb="373">
      <t>ショリジョウ</t>
    </rPh>
    <rPh sb="374" eb="377">
      <t>シュウゼンヒ</t>
    </rPh>
    <rPh sb="378" eb="386">
      <t>サイテキセイビコウソウサクテイ</t>
    </rPh>
    <rPh sb="387" eb="389">
      <t>ヒヨウ</t>
    </rPh>
    <rPh sb="390" eb="392">
      <t>ハンエイ</t>
    </rPh>
    <rPh sb="398" eb="401">
      <t>サクネンド</t>
    </rPh>
    <rPh sb="402" eb="404">
      <t>ヒカク</t>
    </rPh>
    <rPh sb="406" eb="408">
      <t>ゾウカ</t>
    </rPh>
    <rPh sb="452" eb="454">
      <t>セツゾク</t>
    </rPh>
    <rPh sb="454" eb="456">
      <t>ジンコウ</t>
    </rPh>
    <rPh sb="459" eb="461">
      <t>ケイコウ</t>
    </rPh>
    <rPh sb="490" eb="493">
      <t>クイキナイ</t>
    </rPh>
    <rPh sb="507" eb="508">
      <t>タカ</t>
    </rPh>
    <rPh sb="509" eb="511">
      <t>ワリアイ</t>
    </rPh>
    <rPh sb="523" eb="525">
      <t>ゲンショウ</t>
    </rPh>
    <rPh sb="525" eb="527">
      <t>ケイコウ</t>
    </rPh>
    <rPh sb="534" eb="537">
      <t>クイキナイ</t>
    </rPh>
    <rPh sb="537" eb="539">
      <t>ジンコウ</t>
    </rPh>
    <rPh sb="540" eb="542">
      <t>ゲンショウ</t>
    </rPh>
    <rPh sb="549" eb="550">
      <t>オオ</t>
    </rPh>
    <rPh sb="553" eb="555">
      <t>コンゴ</t>
    </rPh>
    <rPh sb="559" eb="561">
      <t>ゲンショウ</t>
    </rPh>
    <rPh sb="566" eb="5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</si>
</sst>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48-4C42-8E09-EF6631C5A226}"/>
            </c:ext>
          </c:extLst>
        </c:ser>
        <c:dLbls>
          <c:showLegendKey val="0"/>
          <c:showVal val="0"/>
          <c:showCatName val="0"/>
          <c:showSerName val="0"/>
          <c:showPercent val="0"/>
          <c:showBubbleSize val="0"/>
        </c:dLbls>
        <c:gapWidth val="150"/>
        <c:axId val="170826232"/>
        <c:axId val="1708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A48-4C42-8E09-EF6631C5A226}"/>
            </c:ext>
          </c:extLst>
        </c:ser>
        <c:dLbls>
          <c:showLegendKey val="0"/>
          <c:showVal val="0"/>
          <c:showCatName val="0"/>
          <c:showSerName val="0"/>
          <c:showPercent val="0"/>
          <c:showBubbleSize val="0"/>
        </c:dLbls>
        <c:marker val="1"/>
        <c:smooth val="0"/>
        <c:axId val="170826232"/>
        <c:axId val="170826616"/>
      </c:lineChart>
      <c:dateAx>
        <c:axId val="170826232"/>
        <c:scaling>
          <c:orientation val="minMax"/>
        </c:scaling>
        <c:delete val="1"/>
        <c:axPos val="b"/>
        <c:numFmt formatCode="ge" sourceLinked="1"/>
        <c:majorTickMark val="none"/>
        <c:minorTickMark val="none"/>
        <c:tickLblPos val="none"/>
        <c:crossAx val="170826616"/>
        <c:crosses val="autoZero"/>
        <c:auto val="1"/>
        <c:lblOffset val="100"/>
        <c:baseTimeUnit val="years"/>
      </c:dateAx>
      <c:valAx>
        <c:axId val="1708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45.89</c:v>
                </c:pt>
                <c:pt idx="1">
                  <c:v>47.92</c:v>
                </c:pt>
                <c:pt idx="2">
                  <c:v>47.09</c:v>
                </c:pt>
                <c:pt idx="3">
                  <c:v>49.12</c:v>
                </c:pt>
                <c:pt idx="4">
                  <c:v>50.32</c:v>
                </c:pt>
              </c:numCache>
            </c:numRef>
          </c:val>
          <c:extLst xmlns:c16r2="http://schemas.microsoft.com/office/drawing/2015/06/chart">
            <c:ext xmlns:c16="http://schemas.microsoft.com/office/drawing/2014/chart" uri="{C3380CC4-5D6E-409C-BE32-E72D297353CC}">
              <c16:uniqueId val="{00000000-203A-46C2-B50D-BCD5CEB00999}"/>
            </c:ext>
          </c:extLst>
        </c:ser>
        <c:dLbls>
          <c:showLegendKey val="0"/>
          <c:showVal val="0"/>
          <c:showCatName val="0"/>
          <c:showSerName val="0"/>
          <c:showPercent val="0"/>
          <c:showBubbleSize val="0"/>
        </c:dLbls>
        <c:gapWidth val="150"/>
        <c:axId val="169186264"/>
        <c:axId val="17165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03A-46C2-B50D-BCD5CEB00999}"/>
            </c:ext>
          </c:extLst>
        </c:ser>
        <c:dLbls>
          <c:showLegendKey val="0"/>
          <c:showVal val="0"/>
          <c:showCatName val="0"/>
          <c:showSerName val="0"/>
          <c:showPercent val="0"/>
          <c:showBubbleSize val="0"/>
        </c:dLbls>
        <c:marker val="1"/>
        <c:smooth val="0"/>
        <c:axId val="169186264"/>
        <c:axId val="171653776"/>
      </c:lineChart>
      <c:dateAx>
        <c:axId val="169186264"/>
        <c:scaling>
          <c:orientation val="minMax"/>
        </c:scaling>
        <c:delete val="1"/>
        <c:axPos val="b"/>
        <c:numFmt formatCode="ge" sourceLinked="1"/>
        <c:majorTickMark val="none"/>
        <c:minorTickMark val="none"/>
        <c:tickLblPos val="none"/>
        <c:crossAx val="171653776"/>
        <c:crosses val="autoZero"/>
        <c:auto val="1"/>
        <c:lblOffset val="100"/>
        <c:baseTimeUnit val="years"/>
      </c:dateAx>
      <c:valAx>
        <c:axId val="17165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86.54</c:v>
                </c:pt>
                <c:pt idx="1">
                  <c:v>85.09</c:v>
                </c:pt>
                <c:pt idx="2">
                  <c:v>84.06</c:v>
                </c:pt>
                <c:pt idx="3">
                  <c:v>82.07</c:v>
                </c:pt>
                <c:pt idx="4">
                  <c:v>81.98</c:v>
                </c:pt>
              </c:numCache>
            </c:numRef>
          </c:val>
          <c:extLst xmlns:c16r2="http://schemas.microsoft.com/office/drawing/2015/06/chart">
            <c:ext xmlns:c16="http://schemas.microsoft.com/office/drawing/2014/chart" uri="{C3380CC4-5D6E-409C-BE32-E72D297353CC}">
              <c16:uniqueId val="{00000000-553E-41E5-B1B7-A02BD749A7FE}"/>
            </c:ext>
          </c:extLst>
        </c:ser>
        <c:dLbls>
          <c:showLegendKey val="0"/>
          <c:showVal val="0"/>
          <c:showCatName val="0"/>
          <c:showSerName val="0"/>
          <c:showPercent val="0"/>
          <c:showBubbleSize val="0"/>
        </c:dLbls>
        <c:gapWidth val="150"/>
        <c:axId val="171828104"/>
        <c:axId val="17182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53E-41E5-B1B7-A02BD749A7FE}"/>
            </c:ext>
          </c:extLst>
        </c:ser>
        <c:dLbls>
          <c:showLegendKey val="0"/>
          <c:showVal val="0"/>
          <c:showCatName val="0"/>
          <c:showSerName val="0"/>
          <c:showPercent val="0"/>
          <c:showBubbleSize val="0"/>
        </c:dLbls>
        <c:marker val="1"/>
        <c:smooth val="0"/>
        <c:axId val="171828104"/>
        <c:axId val="171828496"/>
      </c:lineChart>
      <c:dateAx>
        <c:axId val="171828104"/>
        <c:scaling>
          <c:orientation val="minMax"/>
        </c:scaling>
        <c:delete val="1"/>
        <c:axPos val="b"/>
        <c:numFmt formatCode="ge" sourceLinked="1"/>
        <c:majorTickMark val="none"/>
        <c:minorTickMark val="none"/>
        <c:tickLblPos val="none"/>
        <c:crossAx val="171828496"/>
        <c:crosses val="autoZero"/>
        <c:auto val="1"/>
        <c:lblOffset val="100"/>
        <c:baseTimeUnit val="years"/>
      </c:dateAx>
      <c:valAx>
        <c:axId val="17182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69.69</c:v>
                </c:pt>
                <c:pt idx="1">
                  <c:v>83.2</c:v>
                </c:pt>
                <c:pt idx="2">
                  <c:v>59.91</c:v>
                </c:pt>
                <c:pt idx="3">
                  <c:v>65.84</c:v>
                </c:pt>
                <c:pt idx="4">
                  <c:v>62.04</c:v>
                </c:pt>
              </c:numCache>
            </c:numRef>
          </c:val>
          <c:extLst xmlns:c16r2="http://schemas.microsoft.com/office/drawing/2015/06/chart">
            <c:ext xmlns:c16="http://schemas.microsoft.com/office/drawing/2014/chart" uri="{C3380CC4-5D6E-409C-BE32-E72D297353CC}">
              <c16:uniqueId val="{00000000-4E0B-4F7F-BF72-011FE543A28E}"/>
            </c:ext>
          </c:extLst>
        </c:ser>
        <c:dLbls>
          <c:showLegendKey val="0"/>
          <c:showVal val="0"/>
          <c:showCatName val="0"/>
          <c:showSerName val="0"/>
          <c:showPercent val="0"/>
          <c:showBubbleSize val="0"/>
        </c:dLbls>
        <c:gapWidth val="150"/>
        <c:axId val="171412808"/>
        <c:axId val="17141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0B-4F7F-BF72-011FE543A28E}"/>
            </c:ext>
          </c:extLst>
        </c:ser>
        <c:dLbls>
          <c:showLegendKey val="0"/>
          <c:showVal val="0"/>
          <c:showCatName val="0"/>
          <c:showSerName val="0"/>
          <c:showPercent val="0"/>
          <c:showBubbleSize val="0"/>
        </c:dLbls>
        <c:marker val="1"/>
        <c:smooth val="0"/>
        <c:axId val="171412808"/>
        <c:axId val="171416264"/>
      </c:lineChart>
      <c:dateAx>
        <c:axId val="171412808"/>
        <c:scaling>
          <c:orientation val="minMax"/>
        </c:scaling>
        <c:delete val="1"/>
        <c:axPos val="b"/>
        <c:numFmt formatCode="ge" sourceLinked="1"/>
        <c:majorTickMark val="none"/>
        <c:minorTickMark val="none"/>
        <c:tickLblPos val="none"/>
        <c:crossAx val="171416264"/>
        <c:crosses val="autoZero"/>
        <c:auto val="1"/>
        <c:lblOffset val="100"/>
        <c:baseTimeUnit val="years"/>
      </c:dateAx>
      <c:valAx>
        <c:axId val="17141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BE-4EB5-86E3-EF441A5FCD8C}"/>
            </c:ext>
          </c:extLst>
        </c:ser>
        <c:dLbls>
          <c:showLegendKey val="0"/>
          <c:showVal val="0"/>
          <c:showCatName val="0"/>
          <c:showSerName val="0"/>
          <c:showPercent val="0"/>
          <c:showBubbleSize val="0"/>
        </c:dLbls>
        <c:gapWidth val="150"/>
        <c:axId val="171456736"/>
        <c:axId val="1714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E-4EB5-86E3-EF441A5FCD8C}"/>
            </c:ext>
          </c:extLst>
        </c:ser>
        <c:dLbls>
          <c:showLegendKey val="0"/>
          <c:showVal val="0"/>
          <c:showCatName val="0"/>
          <c:showSerName val="0"/>
          <c:showPercent val="0"/>
          <c:showBubbleSize val="0"/>
        </c:dLbls>
        <c:marker val="1"/>
        <c:smooth val="0"/>
        <c:axId val="171456736"/>
        <c:axId val="171459168"/>
      </c:lineChart>
      <c:dateAx>
        <c:axId val="171456736"/>
        <c:scaling>
          <c:orientation val="minMax"/>
        </c:scaling>
        <c:delete val="1"/>
        <c:axPos val="b"/>
        <c:numFmt formatCode="ge" sourceLinked="1"/>
        <c:majorTickMark val="none"/>
        <c:minorTickMark val="none"/>
        <c:tickLblPos val="none"/>
        <c:crossAx val="171459168"/>
        <c:crosses val="autoZero"/>
        <c:auto val="1"/>
        <c:lblOffset val="100"/>
        <c:baseTimeUnit val="years"/>
      </c:dateAx>
      <c:valAx>
        <c:axId val="1714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62-48F5-8708-0B6090241DDA}"/>
            </c:ext>
          </c:extLst>
        </c:ser>
        <c:dLbls>
          <c:showLegendKey val="0"/>
          <c:showVal val="0"/>
          <c:showCatName val="0"/>
          <c:showSerName val="0"/>
          <c:showPercent val="0"/>
          <c:showBubbleSize val="0"/>
        </c:dLbls>
        <c:gapWidth val="150"/>
        <c:axId val="171544472"/>
        <c:axId val="169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62-48F5-8708-0B6090241DDA}"/>
            </c:ext>
          </c:extLst>
        </c:ser>
        <c:dLbls>
          <c:showLegendKey val="0"/>
          <c:showVal val="0"/>
          <c:showCatName val="0"/>
          <c:showSerName val="0"/>
          <c:showPercent val="0"/>
          <c:showBubbleSize val="0"/>
        </c:dLbls>
        <c:marker val="1"/>
        <c:smooth val="0"/>
        <c:axId val="171544472"/>
        <c:axId val="169181952"/>
      </c:lineChart>
      <c:dateAx>
        <c:axId val="171544472"/>
        <c:scaling>
          <c:orientation val="minMax"/>
        </c:scaling>
        <c:delete val="1"/>
        <c:axPos val="b"/>
        <c:numFmt formatCode="ge" sourceLinked="1"/>
        <c:majorTickMark val="none"/>
        <c:minorTickMark val="none"/>
        <c:tickLblPos val="none"/>
        <c:crossAx val="169181952"/>
        <c:crosses val="autoZero"/>
        <c:auto val="1"/>
        <c:lblOffset val="100"/>
        <c:baseTimeUnit val="years"/>
      </c:dateAx>
      <c:valAx>
        <c:axId val="169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88-47C7-955D-13DA49CBBB32}"/>
            </c:ext>
          </c:extLst>
        </c:ser>
        <c:dLbls>
          <c:showLegendKey val="0"/>
          <c:showVal val="0"/>
          <c:showCatName val="0"/>
          <c:showSerName val="0"/>
          <c:showPercent val="0"/>
          <c:showBubbleSize val="0"/>
        </c:dLbls>
        <c:gapWidth val="150"/>
        <c:axId val="169183128"/>
        <c:axId val="1691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88-47C7-955D-13DA49CBBB32}"/>
            </c:ext>
          </c:extLst>
        </c:ser>
        <c:dLbls>
          <c:showLegendKey val="0"/>
          <c:showVal val="0"/>
          <c:showCatName val="0"/>
          <c:showSerName val="0"/>
          <c:showPercent val="0"/>
          <c:showBubbleSize val="0"/>
        </c:dLbls>
        <c:marker val="1"/>
        <c:smooth val="0"/>
        <c:axId val="169183128"/>
        <c:axId val="169183520"/>
      </c:lineChart>
      <c:dateAx>
        <c:axId val="169183128"/>
        <c:scaling>
          <c:orientation val="minMax"/>
        </c:scaling>
        <c:delete val="1"/>
        <c:axPos val="b"/>
        <c:numFmt formatCode="ge" sourceLinked="1"/>
        <c:majorTickMark val="none"/>
        <c:minorTickMark val="none"/>
        <c:tickLblPos val="none"/>
        <c:crossAx val="169183520"/>
        <c:crosses val="autoZero"/>
        <c:auto val="1"/>
        <c:lblOffset val="100"/>
        <c:baseTimeUnit val="years"/>
      </c:dateAx>
      <c:valAx>
        <c:axId val="1691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FA-4F8D-89A7-2CE6773F66E0}"/>
            </c:ext>
          </c:extLst>
        </c:ser>
        <c:dLbls>
          <c:showLegendKey val="0"/>
          <c:showVal val="0"/>
          <c:showCatName val="0"/>
          <c:showSerName val="0"/>
          <c:showPercent val="0"/>
          <c:showBubbleSize val="0"/>
        </c:dLbls>
        <c:gapWidth val="150"/>
        <c:axId val="169186656"/>
        <c:axId val="1691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A-4F8D-89A7-2CE6773F66E0}"/>
            </c:ext>
          </c:extLst>
        </c:ser>
        <c:dLbls>
          <c:showLegendKey val="0"/>
          <c:showVal val="0"/>
          <c:showCatName val="0"/>
          <c:showSerName val="0"/>
          <c:showPercent val="0"/>
          <c:showBubbleSize val="0"/>
        </c:dLbls>
        <c:marker val="1"/>
        <c:smooth val="0"/>
        <c:axId val="169186656"/>
        <c:axId val="169187048"/>
      </c:lineChart>
      <c:dateAx>
        <c:axId val="169186656"/>
        <c:scaling>
          <c:orientation val="minMax"/>
        </c:scaling>
        <c:delete val="1"/>
        <c:axPos val="b"/>
        <c:numFmt formatCode="ge" sourceLinked="1"/>
        <c:majorTickMark val="none"/>
        <c:minorTickMark val="none"/>
        <c:tickLblPos val="none"/>
        <c:crossAx val="169187048"/>
        <c:crosses val="autoZero"/>
        <c:auto val="1"/>
        <c:lblOffset val="100"/>
        <c:baseTimeUnit val="years"/>
      </c:dateAx>
      <c:valAx>
        <c:axId val="1691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652.24</c:v>
                </c:pt>
                <c:pt idx="2">
                  <c:v>1210.99</c:v>
                </c:pt>
                <c:pt idx="3">
                  <c:v>1015.68</c:v>
                </c:pt>
                <c:pt idx="4">
                  <c:v>1.05</c:v>
                </c:pt>
              </c:numCache>
            </c:numRef>
          </c:val>
          <c:extLst xmlns:c16r2="http://schemas.microsoft.com/office/drawing/2015/06/chart">
            <c:ext xmlns:c16="http://schemas.microsoft.com/office/drawing/2014/chart" uri="{C3380CC4-5D6E-409C-BE32-E72D297353CC}">
              <c16:uniqueId val="{00000000-F47B-4ED1-8DB3-5AE735B0DFFC}"/>
            </c:ext>
          </c:extLst>
        </c:ser>
        <c:dLbls>
          <c:showLegendKey val="0"/>
          <c:showVal val="0"/>
          <c:showCatName val="0"/>
          <c:showSerName val="0"/>
          <c:showPercent val="0"/>
          <c:showBubbleSize val="0"/>
        </c:dLbls>
        <c:gapWidth val="150"/>
        <c:axId val="169188224"/>
        <c:axId val="17165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F47B-4ED1-8DB3-5AE735B0DFFC}"/>
            </c:ext>
          </c:extLst>
        </c:ser>
        <c:dLbls>
          <c:showLegendKey val="0"/>
          <c:showVal val="0"/>
          <c:showCatName val="0"/>
          <c:showSerName val="0"/>
          <c:showPercent val="0"/>
          <c:showBubbleSize val="0"/>
        </c:dLbls>
        <c:marker val="1"/>
        <c:smooth val="0"/>
        <c:axId val="169188224"/>
        <c:axId val="171651032"/>
      </c:lineChart>
      <c:dateAx>
        <c:axId val="169188224"/>
        <c:scaling>
          <c:orientation val="minMax"/>
        </c:scaling>
        <c:delete val="1"/>
        <c:axPos val="b"/>
        <c:numFmt formatCode="ge" sourceLinked="1"/>
        <c:majorTickMark val="none"/>
        <c:minorTickMark val="none"/>
        <c:tickLblPos val="none"/>
        <c:crossAx val="171651032"/>
        <c:crosses val="autoZero"/>
        <c:auto val="1"/>
        <c:lblOffset val="100"/>
        <c:baseTimeUnit val="years"/>
      </c:dateAx>
      <c:valAx>
        <c:axId val="1716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42.03</c:v>
                </c:pt>
                <c:pt idx="1">
                  <c:v>37.79</c:v>
                </c:pt>
                <c:pt idx="2">
                  <c:v>34.090000000000003</c:v>
                </c:pt>
                <c:pt idx="3">
                  <c:v>51.67</c:v>
                </c:pt>
                <c:pt idx="4">
                  <c:v>44.19</c:v>
                </c:pt>
              </c:numCache>
            </c:numRef>
          </c:val>
          <c:extLst xmlns:c16r2="http://schemas.microsoft.com/office/drawing/2015/06/chart">
            <c:ext xmlns:c16="http://schemas.microsoft.com/office/drawing/2014/chart" uri="{C3380CC4-5D6E-409C-BE32-E72D297353CC}">
              <c16:uniqueId val="{00000000-4E08-41AF-90FF-C45170862DF4}"/>
            </c:ext>
          </c:extLst>
        </c:ser>
        <c:dLbls>
          <c:showLegendKey val="0"/>
          <c:showVal val="0"/>
          <c:showCatName val="0"/>
          <c:showSerName val="0"/>
          <c:showPercent val="0"/>
          <c:showBubbleSize val="0"/>
        </c:dLbls>
        <c:gapWidth val="150"/>
        <c:axId val="169185872"/>
        <c:axId val="1691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E08-41AF-90FF-C45170862DF4}"/>
            </c:ext>
          </c:extLst>
        </c:ser>
        <c:dLbls>
          <c:showLegendKey val="0"/>
          <c:showVal val="0"/>
          <c:showCatName val="0"/>
          <c:showSerName val="0"/>
          <c:showPercent val="0"/>
          <c:showBubbleSize val="0"/>
        </c:dLbls>
        <c:marker val="1"/>
        <c:smooth val="0"/>
        <c:axId val="169185872"/>
        <c:axId val="169185480"/>
      </c:lineChart>
      <c:dateAx>
        <c:axId val="169185872"/>
        <c:scaling>
          <c:orientation val="minMax"/>
        </c:scaling>
        <c:delete val="1"/>
        <c:axPos val="b"/>
        <c:numFmt formatCode="ge" sourceLinked="1"/>
        <c:majorTickMark val="none"/>
        <c:minorTickMark val="none"/>
        <c:tickLblPos val="none"/>
        <c:crossAx val="169185480"/>
        <c:crosses val="autoZero"/>
        <c:auto val="1"/>
        <c:lblOffset val="100"/>
        <c:baseTimeUnit val="years"/>
      </c:dateAx>
      <c:valAx>
        <c:axId val="16918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365.62</c:v>
                </c:pt>
                <c:pt idx="1">
                  <c:v>430.17</c:v>
                </c:pt>
                <c:pt idx="2">
                  <c:v>471.4</c:v>
                </c:pt>
                <c:pt idx="3">
                  <c:v>311.88</c:v>
                </c:pt>
                <c:pt idx="4">
                  <c:v>365.68</c:v>
                </c:pt>
              </c:numCache>
            </c:numRef>
          </c:val>
          <c:extLst xmlns:c16r2="http://schemas.microsoft.com/office/drawing/2015/06/chart">
            <c:ext xmlns:c16="http://schemas.microsoft.com/office/drawing/2014/chart" uri="{C3380CC4-5D6E-409C-BE32-E72D297353CC}">
              <c16:uniqueId val="{00000000-E2F0-49AC-8583-EC4025F8F903}"/>
            </c:ext>
          </c:extLst>
        </c:ser>
        <c:dLbls>
          <c:showLegendKey val="0"/>
          <c:showVal val="0"/>
          <c:showCatName val="0"/>
          <c:showSerName val="0"/>
          <c:showPercent val="0"/>
          <c:showBubbleSize val="0"/>
        </c:dLbls>
        <c:gapWidth val="150"/>
        <c:axId val="171652208"/>
        <c:axId val="17165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2F0-49AC-8583-EC4025F8F903}"/>
            </c:ext>
          </c:extLst>
        </c:ser>
        <c:dLbls>
          <c:showLegendKey val="0"/>
          <c:showVal val="0"/>
          <c:showCatName val="0"/>
          <c:showSerName val="0"/>
          <c:showPercent val="0"/>
          <c:showBubbleSize val="0"/>
        </c:dLbls>
        <c:marker val="1"/>
        <c:smooth val="0"/>
        <c:axId val="171652208"/>
        <c:axId val="171652600"/>
      </c:lineChart>
      <c:dateAx>
        <c:axId val="171652208"/>
        <c:scaling>
          <c:orientation val="minMax"/>
        </c:scaling>
        <c:delete val="1"/>
        <c:axPos val="b"/>
        <c:numFmt formatCode="ge" sourceLinked="1"/>
        <c:majorTickMark val="none"/>
        <c:minorTickMark val="none"/>
        <c:tickLblPos val="none"/>
        <c:crossAx val="171652600"/>
        <c:crosses val="autoZero"/>
        <c:auto val="1"/>
        <c:lblOffset val="100"/>
        <c:baseTimeUnit val="years"/>
      </c:dateAx>
      <c:valAx>
        <c:axId val="17165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東吾妻町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13885</v>
      </c>
      <c r="AM8" s="68"/>
      <c r="AN8" s="68"/>
      <c r="AO8" s="68"/>
      <c r="AP8" s="68"/>
      <c r="AQ8" s="68"/>
      <c r="AR8" s="68"/>
      <c r="AS8" s="68"/>
      <c r="AT8" s="67">
        <f>データ!T6</f>
        <v>253.91</v>
      </c>
      <c r="AU8" s="67"/>
      <c r="AV8" s="67"/>
      <c r="AW8" s="67"/>
      <c r="AX8" s="67"/>
      <c r="AY8" s="67"/>
      <c r="AZ8" s="67"/>
      <c r="BA8" s="67"/>
      <c r="BB8" s="67">
        <f>データ!U6</f>
        <v>54.68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14.28</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1970</v>
      </c>
      <c r="AM10" s="68"/>
      <c r="AN10" s="68"/>
      <c r="AO10" s="68"/>
      <c r="AP10" s="68"/>
      <c r="AQ10" s="68"/>
      <c r="AR10" s="68"/>
      <c r="AS10" s="68"/>
      <c r="AT10" s="67">
        <f>データ!W6</f>
        <v>2.02</v>
      </c>
      <c r="AU10" s="67"/>
      <c r="AV10" s="67"/>
      <c r="AW10" s="67"/>
      <c r="AX10" s="67"/>
      <c r="AY10" s="67"/>
      <c r="AZ10" s="67"/>
      <c r="BA10" s="67"/>
      <c r="BB10" s="67">
        <f>データ!X6</f>
        <v>975.25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NHtXiEmsbEV/IsSIImxJk5gaPb8v65pDsuvaeH7A1n06kyb1QhaoVQM0dvBaJZk9ZjqMnL0B195Xzy8xZbs5g==" saltValue="smxlLLzlNuR9cGH7XFVY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104299</v>
      </c>
      <c r="D6" s="33">
        <f t="shared" si="3"/>
        <v>47</v>
      </c>
      <c r="E6" s="33">
        <f t="shared" si="3"/>
        <v>17</v>
      </c>
      <c r="F6" s="33">
        <f t="shared" si="3"/>
        <v>5</v>
      </c>
      <c r="G6" s="33">
        <f t="shared" si="3"/>
        <v>0</v>
      </c>
      <c r="H6" s="33" t="str">
        <f t="shared" si="3"/>
        <v>群馬県　東吾妻町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14.28</v>
      </c>
      <c r="Q6" s="34">
        <f t="shared" si="3"/>
        <v>100</v>
      </c>
      <c r="R6" s="34">
        <f t="shared" si="3"/>
        <v>2916</v>
      </c>
      <c r="S6" s="34">
        <f t="shared" si="3"/>
        <v>13885</v>
      </c>
      <c r="T6" s="34">
        <f t="shared" si="3"/>
        <v>253.91</v>
      </c>
      <c r="U6" s="34">
        <f t="shared" si="3"/>
        <v>54.68</v>
      </c>
      <c r="V6" s="34">
        <f t="shared" si="3"/>
        <v>1970</v>
      </c>
      <c r="W6" s="34">
        <f t="shared" si="3"/>
        <v>2.02</v>
      </c>
      <c r="X6" s="34">
        <f t="shared" si="3"/>
        <v>975.25</v>
      </c>
      <c r="Y6" s="35">
        <f>IF(Y7="",NA(),Y7)</f>
        <v>69.69</v>
      </c>
      <c r="Z6" s="35">
        <f t="shared" ref="Z6:AH6" si="4">IF(Z7="",NA(),Z7)</f>
        <v>83.2</v>
      </c>
      <c r="AA6" s="35">
        <f t="shared" si="4"/>
        <v>59.91</v>
      </c>
      <c r="AB6" s="35">
        <f t="shared" si="4"/>
        <v>65.84</v>
      </c>
      <c r="AC6" s="35">
        <f t="shared" si="4"/>
        <v>62.04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652.24</v>
      </c>
      <c r="BH6" s="35">
        <f t="shared" si="7"/>
        <v>1210.99</v>
      </c>
      <c r="BI6" s="35">
        <f t="shared" si="7"/>
        <v>1015.68</v>
      </c>
      <c r="BJ6" s="35">
        <f t="shared" si="7"/>
        <v>1.05</v>
      </c>
      <c r="BK6" s="35">
        <f t="shared" si="7"/>
        <v>1044.8</v>
      </c>
      <c r="BL6" s="35">
        <f t="shared" si="7"/>
        <v>1081.8</v>
      </c>
      <c r="BM6" s="35">
        <f t="shared" si="7"/>
        <v>974.93</v>
      </c>
      <c r="BN6" s="35">
        <f t="shared" si="7"/>
        <v>855.8</v>
      </c>
      <c r="BO6" s="35">
        <f t="shared" si="7"/>
        <v>789.46</v>
      </c>
      <c r="BP6" s="34" t="str">
        <f>IF(BP7="","",IF(BP7="-","【-】","【"&amp;SUBSTITUTE(TEXT(BP7,"#,##0.00"),"-","△")&amp;"】"))</f>
        <v>【747.76】</v>
      </c>
      <c r="BQ6" s="35">
        <f>IF(BQ7="",NA(),BQ7)</f>
        <v>42.03</v>
      </c>
      <c r="BR6" s="35">
        <f t="shared" ref="BR6:BZ6" si="8">IF(BR7="",NA(),BR7)</f>
        <v>37.79</v>
      </c>
      <c r="BS6" s="35">
        <f t="shared" si="8"/>
        <v>34.090000000000003</v>
      </c>
      <c r="BT6" s="35">
        <f t="shared" si="8"/>
        <v>51.67</v>
      </c>
      <c r="BU6" s="35">
        <f t="shared" si="8"/>
        <v>44.19</v>
      </c>
      <c r="BV6" s="35">
        <f t="shared" si="8"/>
        <v>50.82</v>
      </c>
      <c r="BW6" s="35">
        <f t="shared" si="8"/>
        <v>52.19</v>
      </c>
      <c r="BX6" s="35">
        <f t="shared" si="8"/>
        <v>55.32</v>
      </c>
      <c r="BY6" s="35">
        <f t="shared" si="8"/>
        <v>59.8</v>
      </c>
      <c r="BZ6" s="35">
        <f t="shared" si="8"/>
        <v>57.77</v>
      </c>
      <c r="CA6" s="34" t="str">
        <f>IF(CA7="","",IF(CA7="-","【-】","【"&amp;SUBSTITUTE(TEXT(CA7,"#,##0.00"),"-","△")&amp;"】"))</f>
        <v>【59.51】</v>
      </c>
      <c r="CB6" s="35">
        <f>IF(CB7="",NA(),CB7)</f>
        <v>365.62</v>
      </c>
      <c r="CC6" s="35">
        <f t="shared" ref="CC6:CK6" si="9">IF(CC7="",NA(),CC7)</f>
        <v>430.17</v>
      </c>
      <c r="CD6" s="35">
        <f t="shared" si="9"/>
        <v>471.4</v>
      </c>
      <c r="CE6" s="35">
        <f t="shared" si="9"/>
        <v>311.88</v>
      </c>
      <c r="CF6" s="35">
        <f t="shared" si="9"/>
        <v>365.68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45.89</v>
      </c>
      <c r="CN6" s="35">
        <f t="shared" ref="CN6:CV6" si="10">IF(CN7="",NA(),CN7)</f>
        <v>47.92</v>
      </c>
      <c r="CO6" s="35">
        <f t="shared" si="10"/>
        <v>47.09</v>
      </c>
      <c r="CP6" s="35">
        <f t="shared" si="10"/>
        <v>49.12</v>
      </c>
      <c r="CQ6" s="35">
        <f t="shared" si="10"/>
        <v>50.32</v>
      </c>
      <c r="CR6" s="35">
        <f t="shared" si="10"/>
        <v>53.24</v>
      </c>
      <c r="CS6" s="35">
        <f t="shared" si="10"/>
        <v>52.31</v>
      </c>
      <c r="CT6" s="35">
        <f t="shared" si="10"/>
        <v>60.65</v>
      </c>
      <c r="CU6" s="35">
        <f t="shared" si="10"/>
        <v>51.75</v>
      </c>
      <c r="CV6" s="35">
        <f t="shared" si="10"/>
        <v>50.68</v>
      </c>
      <c r="CW6" s="34" t="str">
        <f>IF(CW7="","",IF(CW7="-","【-】","【"&amp;SUBSTITUTE(TEXT(CW7,"#,##0.00"),"-","△")&amp;"】"))</f>
        <v>【52.23】</v>
      </c>
      <c r="CX6" s="35">
        <f>IF(CX7="",NA(),CX7)</f>
        <v>86.54</v>
      </c>
      <c r="CY6" s="35">
        <f t="shared" ref="CY6:DG6" si="11">IF(CY7="",NA(),CY7)</f>
        <v>85.09</v>
      </c>
      <c r="CZ6" s="35">
        <f t="shared" si="11"/>
        <v>84.06</v>
      </c>
      <c r="DA6" s="35">
        <f t="shared" si="11"/>
        <v>82.07</v>
      </c>
      <c r="DB6" s="35">
        <f t="shared" si="11"/>
        <v>81.98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104299</v>
      </c>
      <c r="D7" s="37">
        <v>47</v>
      </c>
      <c r="E7" s="37">
        <v>17</v>
      </c>
      <c r="F7" s="37">
        <v>5</v>
      </c>
      <c r="G7" s="37">
        <v>0</v>
      </c>
      <c r="H7" s="37" t="s">
        <v>96</v>
      </c>
      <c r="I7" s="37" t="s">
        <v>97</v>
      </c>
      <c r="J7" s="37" t="s">
        <v>98</v>
      </c>
      <c r="K7" s="37" t="s">
        <v>99</v>
      </c>
      <c r="L7" s="37" t="s">
        <v>100</v>
      </c>
      <c r="M7" s="37" t="s">
        <v>101</v>
      </c>
      <c r="N7" s="38" t="s">
        <v>102</v>
      </c>
      <c r="O7" s="38" t="s">
        <v>103</v>
      </c>
      <c r="P7" s="38">
        <v>14.28</v>
      </c>
      <c r="Q7" s="38">
        <v>100</v>
      </c>
      <c r="R7" s="38">
        <v>2916</v>
      </c>
      <c r="S7" s="38">
        <v>13885</v>
      </c>
      <c r="T7" s="38">
        <v>253.91</v>
      </c>
      <c r="U7" s="38">
        <v>54.68</v>
      </c>
      <c r="V7" s="38">
        <v>1970</v>
      </c>
      <c r="W7" s="38">
        <v>2.02</v>
      </c>
      <c r="X7" s="38">
        <v>975.25</v>
      </c>
      <c r="Y7" s="38">
        <v>69.69</v>
      </c>
      <c r="Z7" s="38">
        <v>83.2</v>
      </c>
      <c r="AA7" s="38">
        <v>59.91</v>
      </c>
      <c r="AB7" s="38">
        <v>65.84</v>
      </c>
      <c r="AC7" s="38">
        <v>62.04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652.24</v>
      </c>
      <c r="BH7" s="38">
        <v>1210.99</v>
      </c>
      <c r="BI7" s="38">
        <v>1015.68</v>
      </c>
      <c r="BJ7" s="38">
        <v>1.05</v>
      </c>
      <c r="BK7" s="38">
        <v>1044.8</v>
      </c>
      <c r="BL7" s="38">
        <v>1081.8</v>
      </c>
      <c r="BM7" s="38">
        <v>974.93</v>
      </c>
      <c r="BN7" s="38">
        <v>855.8</v>
      </c>
      <c r="BO7" s="38">
        <v>789.46</v>
      </c>
      <c r="BP7" s="38">
        <v>747.76</v>
      </c>
      <c r="BQ7" s="38">
        <v>42.03</v>
      </c>
      <c r="BR7" s="38">
        <v>37.79</v>
      </c>
      <c r="BS7" s="38">
        <v>34.090000000000003</v>
      </c>
      <c r="BT7" s="38">
        <v>51.67</v>
      </c>
      <c r="BU7" s="38">
        <v>44.19</v>
      </c>
      <c r="BV7" s="38">
        <v>50.82</v>
      </c>
      <c r="BW7" s="38">
        <v>52.19</v>
      </c>
      <c r="BX7" s="38">
        <v>55.32</v>
      </c>
      <c r="BY7" s="38">
        <v>59.8</v>
      </c>
      <c r="BZ7" s="38">
        <v>57.77</v>
      </c>
      <c r="CA7" s="38">
        <v>59.51</v>
      </c>
      <c r="CB7" s="38">
        <v>365.62</v>
      </c>
      <c r="CC7" s="38">
        <v>430.17</v>
      </c>
      <c r="CD7" s="38">
        <v>471.4</v>
      </c>
      <c r="CE7" s="38">
        <v>311.88</v>
      </c>
      <c r="CF7" s="38">
        <v>365.68</v>
      </c>
      <c r="CG7" s="38">
        <v>300.52</v>
      </c>
      <c r="CH7" s="38">
        <v>296.14</v>
      </c>
      <c r="CI7" s="38">
        <v>283.17</v>
      </c>
      <c r="CJ7" s="38">
        <v>263.76</v>
      </c>
      <c r="CK7" s="38">
        <v>274.35000000000002</v>
      </c>
      <c r="CL7" s="38">
        <v>261.45999999999998</v>
      </c>
      <c r="CM7" s="38">
        <v>45.89</v>
      </c>
      <c r="CN7" s="38">
        <v>47.92</v>
      </c>
      <c r="CO7" s="38">
        <v>47.09</v>
      </c>
      <c r="CP7" s="38">
        <v>49.12</v>
      </c>
      <c r="CQ7" s="38">
        <v>50.32</v>
      </c>
      <c r="CR7" s="38">
        <v>53.24</v>
      </c>
      <c r="CS7" s="38">
        <v>52.31</v>
      </c>
      <c r="CT7" s="38">
        <v>60.65</v>
      </c>
      <c r="CU7" s="38">
        <v>51.75</v>
      </c>
      <c r="CV7" s="38">
        <v>50.68</v>
      </c>
      <c r="CW7" s="38">
        <v>52.23</v>
      </c>
      <c r="CX7" s="38">
        <v>86.54</v>
      </c>
      <c r="CY7" s="38">
        <v>85.09</v>
      </c>
      <c r="CZ7" s="38">
        <v>84.06</v>
      </c>
      <c r="DA7" s="38">
        <v>82.07</v>
      </c>
      <c r="DB7" s="38">
        <v>81.98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2020-02-06T02:49:05Z</cp:lastPrinted>
  <dcterms:created xsi:type="dcterms:W3CDTF">2019-12-05T05:18:10Z</dcterms:created>
  <dcterms:modified xsi:type="dcterms:W3CDTF">2020-02-10T00:09:17Z</dcterms:modified>
  <cp:category/>
</cp:coreProperties>
</file>