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9 みなかみ町△\"/>
    </mc:Choice>
  </mc:AlternateContent>
  <workbookProtection workbookAlgorithmName="SHA-512" workbookHashValue="nCyC82l3sRjaq0Kl7JBhl+HmJIhMrEvFtjjA8sHwpLs8ws4//lFMWrT5QBSmYo4+ZvCuNMJtfH9LKGjPBr0ZKg==" workbookSaltValue="N3WoLRLHB7mqIFKKqcnf3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<sst xmlns="http://schemas.openxmlformats.org/spreadsheetml/2006/main" count="228" uniqueCount="114">
  <si>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</si>
  <si>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</si>
  <si>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</si>
  <si>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</si>
  <si>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</si>
  <si>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</si>
  <si>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</si>
  <si>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</si>
  <si>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</si>
  <si>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</si>
  <si>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</si>
  <si>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</si>
  <si>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</si>
  <si>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</si>
  <si>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</si>
  <si>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</si>
  <si>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</si>
  <si>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</si>
  <si>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</si>
  <si>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</si>
  <si>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</si>
  <si>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</si>
  <si>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</si>
  <si>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</si>
  <si>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</si>
  <si>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</si>
  <si>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</si>
  <si>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</si>
  <si>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</si>
  <si>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</si>
  <si>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</si>
  <si>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</si>
  <si>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</si>
  <si>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</si>
  <si>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</si>
  <si>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</si>
  <si>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</si>
  <si>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</si>
  <si>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</si>
  <si>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</si>
  <si>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</si>
  <si>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</si>
  <si>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</si>
  <si>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</si>
  <si>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</si>
  <si>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</si>
  <si>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</si>
  <si>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</si>
  <si>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</si>
  <si>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</si>
  <si>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</si>
  <si>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</si>
  <si>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</si>
  <si>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</si>
  <si>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</si>
  <si>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</si>
  <si>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</si>
  <si>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</si>
  <si>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</si>
  <si>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</si>
  <si>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</si>
  <si>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</si>
  <si>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</si>
  <si>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</si>
  <si>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</si>
  <si>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</si>
  <si>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</si>
  <si>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</si>
  <si>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</si>
  <si>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</si>
  <si>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</si>
  <si>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</si>
  <si>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</si>
  <si>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</si>
  <si>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</si>
  <si>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</si>
  <si>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</si>
  <si>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</si>
  <si>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</si>
  <si>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</si>
  <si>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</si>
  <si>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</si>
  <si>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</si>
  <si>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</si>
  <si>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</si>
  <si>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</si>
  <si>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</si>
  <si>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</si>
  <si>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</si>
  <si>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</si>
  <si>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</si>
  <si>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</si>
  <si>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</si>
  <si>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</si>
  <si>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</si>
  <si>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</si>
  <si>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</si>
  <si>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</si>
  <si>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</si>
  <si>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</si>
  <si>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</si>
  <si>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</si>
  <si>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</si>
  <si>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</si>
  <si>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</si>
  <si>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</si>
  <si>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</si>
  <si>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</si>
  <si>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</si>
  <si>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</si>
  <si>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</si>
  <si>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農業集落排水事業は、農業用水の水質保全や農村地域の生活環境の保全を図ることが目的です。
　事業についてはこれといった大規模修繕は現在発生しておりませんが、供用開始20年が経過しているため、これから先において修繕等が増えてくることが考えられます。そのため、施設の老朽化も勘案しながら維持管理を適正に行うと同時に放流水の水質確保、生活環境の保全に努める必要があります。
　経営面では、料金収入の確保に努め、維持管理費の削減に取り組み、健全化を促進してきます。</t>
    <rPh sb="1" eb="3">
      <t>ノウギョウ</t>
    </rPh>
    <rPh sb="3" eb="5">
      <t>シュウラク</t>
    </rPh>
    <rPh sb="5" eb="7">
      <t>ハイスイ</t>
    </rPh>
    <rPh sb="7" eb="9">
      <t>ジギョウ</t>
    </rPh>
    <rPh sb="11" eb="13">
      <t>ノウギョウ</t>
    </rPh>
    <rPh sb="13" eb="15">
      <t>ヨウスイ</t>
    </rPh>
    <rPh sb="16" eb="18">
      <t>スイシツ</t>
    </rPh>
    <rPh sb="18" eb="20">
      <t>ホゼン</t>
    </rPh>
    <rPh sb="21" eb="23">
      <t>ノウソン</t>
    </rPh>
    <rPh sb="23" eb="25">
      <t>チイキ</t>
    </rPh>
    <rPh sb="26" eb="28">
      <t>セイカツ</t>
    </rPh>
    <rPh sb="28" eb="30">
      <t>カンキョウ</t>
    </rPh>
    <rPh sb="31" eb="33">
      <t>ホゼン</t>
    </rPh>
    <rPh sb="34" eb="35">
      <t>ハカ</t>
    </rPh>
    <rPh sb="39" eb="41">
      <t>モクテキ</t>
    </rPh>
    <rPh sb="46" eb="48">
      <t>ジギョウ</t>
    </rPh>
    <rPh sb="59" eb="62">
      <t>ダイキボ</t>
    </rPh>
    <rPh sb="62" eb="64">
      <t>シュウゼン</t>
    </rPh>
    <rPh sb="65" eb="67">
      <t>ゲンザイ</t>
    </rPh>
    <rPh sb="67" eb="69">
      <t>ハッセイ</t>
    </rPh>
    <rPh sb="78" eb="80">
      <t>キョウヨウ</t>
    </rPh>
    <rPh sb="80" eb="82">
      <t>カイシ</t>
    </rPh>
    <rPh sb="84" eb="85">
      <t>ネン</t>
    </rPh>
    <rPh sb="86" eb="88">
      <t>ケイカ</t>
    </rPh>
    <rPh sb="99" eb="100">
      <t>サキ</t>
    </rPh>
    <rPh sb="104" eb="106">
      <t>シュウゼン</t>
    </rPh>
    <rPh sb="106" eb="107">
      <t>トウ</t>
    </rPh>
    <rPh sb="108" eb="109">
      <t>フ</t>
    </rPh>
    <rPh sb="116" eb="117">
      <t>カンガ</t>
    </rPh>
    <rPh sb="128" eb="130">
      <t>シセツ</t>
    </rPh>
    <rPh sb="131" eb="134">
      <t>ロウキュウカ</t>
    </rPh>
    <rPh sb="135" eb="137">
      <t>カンアン</t>
    </rPh>
    <rPh sb="141" eb="143">
      <t>イジ</t>
    </rPh>
    <rPh sb="143" eb="145">
      <t>カンリ</t>
    </rPh>
    <rPh sb="146" eb="148">
      <t>テキセイ</t>
    </rPh>
    <rPh sb="149" eb="150">
      <t>オコナ</t>
    </rPh>
    <rPh sb="152" eb="154">
      <t>ドウジ</t>
    </rPh>
    <rPh sb="155" eb="158">
      <t>ホウリュウスイ</t>
    </rPh>
    <rPh sb="159" eb="161">
      <t>スイシツ</t>
    </rPh>
    <rPh sb="161" eb="163">
      <t>カクホ</t>
    </rPh>
    <rPh sb="164" eb="166">
      <t>セイカツ</t>
    </rPh>
    <rPh sb="166" eb="168">
      <t>カンキョウ</t>
    </rPh>
    <rPh sb="169" eb="171">
      <t>ホゼン</t>
    </rPh>
    <rPh sb="172" eb="173">
      <t>ツト</t>
    </rPh>
    <rPh sb="175" eb="177">
      <t>ヒツヨウ</t>
    </rPh>
    <rPh sb="185" eb="187">
      <t>ケイエイ</t>
    </rPh>
    <rPh sb="187" eb="188">
      <t>メン</t>
    </rPh>
    <rPh sb="191" eb="193">
      <t>リョウキン</t>
    </rPh>
    <rPh sb="193" eb="195">
      <t>シュウニュウ</t>
    </rPh>
    <rPh sb="196" eb="198">
      <t>カクホ</t>
    </rPh>
    <rPh sb="199" eb="200">
      <t>ツト</t>
    </rPh>
    <rPh sb="202" eb="204">
      <t>イジ</t>
    </rPh>
    <rPh sb="204" eb="207">
      <t>カンリヒ</t>
    </rPh>
    <rPh sb="208" eb="210">
      <t>サクゲン</t>
    </rPh>
    <rPh sb="211" eb="212">
      <t>ト</t>
    </rPh>
    <rPh sb="213" eb="214">
      <t>ク</t>
    </rPh>
    <rPh sb="216" eb="219">
      <t>ケンゼンカ</t>
    </rPh>
    <rPh sb="220" eb="222">
      <t>ソクシン</t>
    </rPh>
    <phoneticPr fontId="4"/>
  </si>
  <si>
    <t>供用開始後20年以上が経過し、老朽化に伴う雨水の侵入や木の根による管路の閉塞、処理施設の故障が発生する恐れがあります。現在大規模な修繕は発生していませんが、汚水の安定的な処理を行うためには計画的な施設管理や老朽化対策が必要になります。</t>
    <rPh sb="0" eb="2">
      <t>キョウヨウ</t>
    </rPh>
    <rPh sb="2" eb="4">
      <t>カイシ</t>
    </rPh>
    <rPh sb="4" eb="5">
      <t>ゴ</t>
    </rPh>
    <rPh sb="7" eb="8">
      <t>ネン</t>
    </rPh>
    <rPh sb="8" eb="10">
      <t>イジョウ</t>
    </rPh>
    <rPh sb="11" eb="13">
      <t>ケイカ</t>
    </rPh>
    <rPh sb="15" eb="18">
      <t>ロウキュウカ</t>
    </rPh>
    <rPh sb="19" eb="20">
      <t>トモナ</t>
    </rPh>
    <rPh sb="21" eb="23">
      <t>ウスイ</t>
    </rPh>
    <rPh sb="24" eb="26">
      <t>シンニュウ</t>
    </rPh>
    <rPh sb="27" eb="28">
      <t>キ</t>
    </rPh>
    <rPh sb="29" eb="30">
      <t>ネ</t>
    </rPh>
    <rPh sb="33" eb="35">
      <t>カンロ</t>
    </rPh>
    <rPh sb="36" eb="38">
      <t>ヘイソク</t>
    </rPh>
    <rPh sb="39" eb="41">
      <t>ショリ</t>
    </rPh>
    <rPh sb="41" eb="43">
      <t>シセツ</t>
    </rPh>
    <rPh sb="44" eb="46">
      <t>コショウ</t>
    </rPh>
    <rPh sb="47" eb="49">
      <t>ハッセイ</t>
    </rPh>
    <rPh sb="51" eb="52">
      <t>オソ</t>
    </rPh>
    <rPh sb="59" eb="61">
      <t>ゲンザイ</t>
    </rPh>
    <rPh sb="61" eb="64">
      <t>ダイキボ</t>
    </rPh>
    <rPh sb="65" eb="67">
      <t>シュウゼン</t>
    </rPh>
    <rPh sb="68" eb="70">
      <t>ハッセイ</t>
    </rPh>
    <rPh sb="78" eb="80">
      <t>オスイ</t>
    </rPh>
    <rPh sb="81" eb="84">
      <t>アンテイテキ</t>
    </rPh>
    <rPh sb="85" eb="87">
      <t>ショリ</t>
    </rPh>
    <rPh sb="88" eb="89">
      <t>オコナ</t>
    </rPh>
    <rPh sb="94" eb="97">
      <t>ケイカクテキ</t>
    </rPh>
    <rPh sb="98" eb="100">
      <t>シセツ</t>
    </rPh>
    <rPh sb="100" eb="102">
      <t>カンリ</t>
    </rPh>
    <rPh sb="103" eb="106">
      <t>ロウキュウカ</t>
    </rPh>
    <rPh sb="106" eb="108">
      <t>タイサク</t>
    </rPh>
    <rPh sb="109" eb="111">
      <t>ヒツヨウ</t>
    </rPh>
    <phoneticPr fontId="4"/>
  </si>
  <si>
    <t>　事業対象地域は独立した集落となっており人口も少なく節水意識の高まりからか有収水量が減少して、料金収入が減ってきている状態です。経費回収率も悪く、汚水処理原価も高いなど効率的ではない部分もあります。維持管理費も平均の状態ではありますが、料金収入のみで維持管理費等を補うことは難しい状態であるため、より一層の維持管理費の削減等が求められます。また地域的に汚水処理の広域化を実施することは難しくこれらを踏まえたうえで維持管理をしていく必要があります。
　今後は経営戦略の策定を行い、事業の健全化に向けて努めていきます。</t>
    <rPh sb="1" eb="3">
      <t>ジギョウ</t>
    </rPh>
    <rPh sb="3" eb="5">
      <t>タイショウ</t>
    </rPh>
    <rPh sb="5" eb="7">
      <t>チイキ</t>
    </rPh>
    <rPh sb="8" eb="10">
      <t>ドクリツ</t>
    </rPh>
    <rPh sb="12" eb="14">
      <t>シュウラク</t>
    </rPh>
    <rPh sb="20" eb="22">
      <t>ジンコウ</t>
    </rPh>
    <rPh sb="23" eb="24">
      <t>スク</t>
    </rPh>
    <rPh sb="26" eb="28">
      <t>セッスイ</t>
    </rPh>
    <rPh sb="28" eb="30">
      <t>イシキ</t>
    </rPh>
    <rPh sb="31" eb="32">
      <t>タカ</t>
    </rPh>
    <rPh sb="37" eb="39">
      <t>ユウシュウ</t>
    </rPh>
    <rPh sb="39" eb="41">
      <t>スイリョウ</t>
    </rPh>
    <rPh sb="42" eb="44">
      <t>ゲンショウ</t>
    </rPh>
    <rPh sb="47" eb="49">
      <t>リョウキン</t>
    </rPh>
    <rPh sb="49" eb="51">
      <t>シュウニュウ</t>
    </rPh>
    <rPh sb="52" eb="53">
      <t>ヘ</t>
    </rPh>
    <rPh sb="59" eb="61">
      <t>ジョウタイ</t>
    </rPh>
    <rPh sb="64" eb="66">
      <t>ケイヒ</t>
    </rPh>
    <rPh sb="66" eb="68">
      <t>カイシュウ</t>
    </rPh>
    <rPh sb="68" eb="69">
      <t>リツ</t>
    </rPh>
    <rPh sb="70" eb="71">
      <t>ワル</t>
    </rPh>
    <rPh sb="73" eb="75">
      <t>オスイ</t>
    </rPh>
    <rPh sb="75" eb="77">
      <t>ショリ</t>
    </rPh>
    <rPh sb="77" eb="79">
      <t>ゲンカ</t>
    </rPh>
    <rPh sb="80" eb="81">
      <t>タカ</t>
    </rPh>
    <rPh sb="84" eb="87">
      <t>コウリツテキ</t>
    </rPh>
    <rPh sb="91" eb="93">
      <t>ブブン</t>
    </rPh>
    <rPh sb="99" eb="101">
      <t>イジ</t>
    </rPh>
    <rPh sb="101" eb="104">
      <t>カンリヒ</t>
    </rPh>
    <rPh sb="105" eb="107">
      <t>ヘイキン</t>
    </rPh>
    <rPh sb="108" eb="110">
      <t>ジョウタイ</t>
    </rPh>
    <rPh sb="118" eb="120">
      <t>リョウキン</t>
    </rPh>
    <rPh sb="120" eb="122">
      <t>シュウニュウ</t>
    </rPh>
    <rPh sb="125" eb="127">
      <t>イジ</t>
    </rPh>
    <rPh sb="127" eb="130">
      <t>カンリヒ</t>
    </rPh>
    <rPh sb="130" eb="131">
      <t>トウ</t>
    </rPh>
    <rPh sb="132" eb="133">
      <t>オギナ</t>
    </rPh>
    <rPh sb="137" eb="138">
      <t>ムズカ</t>
    </rPh>
    <rPh sb="140" eb="142">
      <t>ジョウタイ</t>
    </rPh>
    <rPh sb="150" eb="152">
      <t>イッソウ</t>
    </rPh>
    <rPh sb="153" eb="155">
      <t>イジ</t>
    </rPh>
    <rPh sb="155" eb="158">
      <t>カンリヒ</t>
    </rPh>
    <rPh sb="159" eb="161">
      <t>サクゲン</t>
    </rPh>
    <rPh sb="161" eb="162">
      <t>トウ</t>
    </rPh>
    <rPh sb="163" eb="164">
      <t>モト</t>
    </rPh>
    <rPh sb="172" eb="175">
      <t>チイキテキ</t>
    </rPh>
    <rPh sb="176" eb="178">
      <t>オスイ</t>
    </rPh>
    <rPh sb="178" eb="180">
      <t>ショリ</t>
    </rPh>
    <rPh sb="181" eb="184">
      <t>コウイキカ</t>
    </rPh>
    <rPh sb="185" eb="187">
      <t>ジッシ</t>
    </rPh>
    <rPh sb="192" eb="193">
      <t>ムズカ</t>
    </rPh>
    <rPh sb="199" eb="200">
      <t>フ</t>
    </rPh>
    <rPh sb="206" eb="208">
      <t>イジ</t>
    </rPh>
    <rPh sb="208" eb="210">
      <t>カンリ</t>
    </rPh>
    <rPh sb="215" eb="217">
      <t>ヒツヨウ</t>
    </rPh>
    <rPh sb="225" eb="227">
      <t>コンゴ</t>
    </rPh>
    <rPh sb="228" eb="232">
      <t>ケイエイセンリャク</t>
    </rPh>
    <rPh sb="233" eb="235">
      <t>サクテイ</t>
    </rPh>
    <rPh sb="236" eb="237">
      <t>オコナ</t>
    </rPh>
    <rPh sb="239" eb="241">
      <t>ジギョウ</t>
    </rPh>
    <rPh sb="242" eb="245">
      <t>ケンゼンカ</t>
    </rPh>
    <rPh sb="246" eb="247">
      <t>ム</t>
    </rPh>
    <rPh sb="249" eb="25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</si>
</sst>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82-45E8-8BF9-0D85B4B479A6}"/>
            </c:ext>
          </c:extLst>
        </c:ser>
        <c:dLbls>
          <c:showLegendKey val="0"/>
          <c:showVal val="0"/>
          <c:showCatName val="0"/>
          <c:showSerName val="0"/>
          <c:showPercent val="0"/>
          <c:showBubbleSize val="0"/>
        </c:dLbls>
        <c:gapWidth val="150"/>
        <c:axId val="411883184"/>
        <c:axId val="4118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3E82-45E8-8BF9-0D85B4B479A6}"/>
            </c:ext>
          </c:extLst>
        </c:ser>
        <c:dLbls>
          <c:showLegendKey val="0"/>
          <c:showVal val="0"/>
          <c:showCatName val="0"/>
          <c:showSerName val="0"/>
          <c:showPercent val="0"/>
          <c:showBubbleSize val="0"/>
        </c:dLbls>
        <c:marker val="1"/>
        <c:smooth val="0"/>
        <c:axId val="411883184"/>
        <c:axId val="411883968"/>
      </c:lineChart>
      <c:dateAx>
        <c:axId val="411883184"/>
        <c:scaling>
          <c:orientation val="minMax"/>
        </c:scaling>
        <c:delete val="1"/>
        <c:axPos val="b"/>
        <c:numFmt formatCode="ge" sourceLinked="1"/>
        <c:majorTickMark val="none"/>
        <c:minorTickMark val="none"/>
        <c:tickLblPos val="none"/>
        <c:crossAx val="411883968"/>
        <c:crosses val="autoZero"/>
        <c:auto val="1"/>
        <c:lblOffset val="100"/>
        <c:baseTimeUnit val="years"/>
      </c:dateAx>
      <c:valAx>
        <c:axId val="4118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94.29</c:v>
                </c:pt>
                <c:pt idx="2">
                  <c:v>94.29</c:v>
                </c:pt>
                <c:pt idx="3">
                  <c:v>94.29</c:v>
                </c:pt>
                <c:pt idx="4">
                  <c:v>68.569999999999993</c:v>
                </c:pt>
              </c:numCache>
            </c:numRef>
          </c:val>
          <c:extLst xmlns:c16r2="http://schemas.microsoft.com/office/drawing/2015/06/chart">
            <c:ext xmlns:c16="http://schemas.microsoft.com/office/drawing/2014/chart" uri="{C3380CC4-5D6E-409C-BE32-E72D297353CC}">
              <c16:uniqueId val="{00000000-8A95-49EE-B36E-D0E1727FCB4D}"/>
            </c:ext>
          </c:extLst>
        </c:ser>
        <c:dLbls>
          <c:showLegendKey val="0"/>
          <c:showVal val="0"/>
          <c:showCatName val="0"/>
          <c:showSerName val="0"/>
          <c:showPercent val="0"/>
          <c:showBubbleSize val="0"/>
        </c:dLbls>
        <c:gapWidth val="150"/>
        <c:axId val="4337856"/>
        <c:axId val="433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8A95-49EE-B36E-D0E1727FCB4D}"/>
            </c:ext>
          </c:extLst>
        </c:ser>
        <c:dLbls>
          <c:showLegendKey val="0"/>
          <c:showVal val="0"/>
          <c:showCatName val="0"/>
          <c:showSerName val="0"/>
          <c:showPercent val="0"/>
          <c:showBubbleSize val="0"/>
        </c:dLbls>
        <c:marker val="1"/>
        <c:smooth val="0"/>
        <c:axId val="4337856"/>
        <c:axId val="4338248"/>
      </c:lineChart>
      <c:dateAx>
        <c:axId val="4337856"/>
        <c:scaling>
          <c:orientation val="minMax"/>
        </c:scaling>
        <c:delete val="1"/>
        <c:axPos val="b"/>
        <c:numFmt formatCode="ge" sourceLinked="1"/>
        <c:majorTickMark val="none"/>
        <c:minorTickMark val="none"/>
        <c:tickLblPos val="none"/>
        <c:crossAx val="4338248"/>
        <c:crosses val="autoZero"/>
        <c:auto val="1"/>
        <c:lblOffset val="100"/>
        <c:baseTimeUnit val="years"/>
      </c:dateAx>
      <c:valAx>
        <c:axId val="433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82.61</c:v>
                </c:pt>
                <c:pt idx="1">
                  <c:v>82.61</c:v>
                </c:pt>
                <c:pt idx="2">
                  <c:v>89.47</c:v>
                </c:pt>
                <c:pt idx="3">
                  <c:v>100</c:v>
                </c:pt>
                <c:pt idx="4">
                  <c:v>87.5</c:v>
                </c:pt>
              </c:numCache>
            </c:numRef>
          </c:val>
          <c:extLst xmlns:c16r2="http://schemas.microsoft.com/office/drawing/2015/06/chart">
            <c:ext xmlns:c16="http://schemas.microsoft.com/office/drawing/2014/chart" uri="{C3380CC4-5D6E-409C-BE32-E72D297353CC}">
              <c16:uniqueId val="{00000000-D275-4FC0-B283-27A89D9279FF}"/>
            </c:ext>
          </c:extLst>
        </c:ser>
        <c:dLbls>
          <c:showLegendKey val="0"/>
          <c:showVal val="0"/>
          <c:showCatName val="0"/>
          <c:showSerName val="0"/>
          <c:showPercent val="0"/>
          <c:showBubbleSize val="0"/>
        </c:dLbls>
        <c:gapWidth val="150"/>
        <c:axId val="243346248"/>
        <c:axId val="24334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275-4FC0-B283-27A89D9279FF}"/>
            </c:ext>
          </c:extLst>
        </c:ser>
        <c:dLbls>
          <c:showLegendKey val="0"/>
          <c:showVal val="0"/>
          <c:showCatName val="0"/>
          <c:showSerName val="0"/>
          <c:showPercent val="0"/>
          <c:showBubbleSize val="0"/>
        </c:dLbls>
        <c:marker val="1"/>
        <c:smooth val="0"/>
        <c:axId val="243346248"/>
        <c:axId val="243346640"/>
      </c:lineChart>
      <c:dateAx>
        <c:axId val="243346248"/>
        <c:scaling>
          <c:orientation val="minMax"/>
        </c:scaling>
        <c:delete val="1"/>
        <c:axPos val="b"/>
        <c:numFmt formatCode="ge" sourceLinked="1"/>
        <c:majorTickMark val="none"/>
        <c:minorTickMark val="none"/>
        <c:tickLblPos val="none"/>
        <c:crossAx val="243346640"/>
        <c:crosses val="autoZero"/>
        <c:auto val="1"/>
        <c:lblOffset val="100"/>
        <c:baseTimeUnit val="years"/>
      </c:dateAx>
      <c:valAx>
        <c:axId val="24334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4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360.34</c:v>
                </c:pt>
                <c:pt idx="1">
                  <c:v>244.64</c:v>
                </c:pt>
                <c:pt idx="2">
                  <c:v>168.44</c:v>
                </c:pt>
                <c:pt idx="3">
                  <c:v>229.69</c:v>
                </c:pt>
                <c:pt idx="4">
                  <c:v>159.34</c:v>
                </c:pt>
              </c:numCache>
            </c:numRef>
          </c:val>
          <c:extLst xmlns:c16r2="http://schemas.microsoft.com/office/drawing/2015/06/chart">
            <c:ext xmlns:c16="http://schemas.microsoft.com/office/drawing/2014/chart" uri="{C3380CC4-5D6E-409C-BE32-E72D297353CC}">
              <c16:uniqueId val="{00000000-62A6-4A58-9AFB-9491DE3F592E}"/>
            </c:ext>
          </c:extLst>
        </c:ser>
        <c:dLbls>
          <c:showLegendKey val="0"/>
          <c:showVal val="0"/>
          <c:showCatName val="0"/>
          <c:showSerName val="0"/>
          <c:showPercent val="0"/>
          <c:showBubbleSize val="0"/>
        </c:dLbls>
        <c:gapWidth val="150"/>
        <c:axId val="470298928"/>
        <c:axId val="47029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A6-4A58-9AFB-9491DE3F592E}"/>
            </c:ext>
          </c:extLst>
        </c:ser>
        <c:dLbls>
          <c:showLegendKey val="0"/>
          <c:showVal val="0"/>
          <c:showCatName val="0"/>
          <c:showSerName val="0"/>
          <c:showPercent val="0"/>
          <c:showBubbleSize val="0"/>
        </c:dLbls>
        <c:marker val="1"/>
        <c:smooth val="0"/>
        <c:axId val="470298928"/>
        <c:axId val="470299320"/>
      </c:lineChart>
      <c:dateAx>
        <c:axId val="470298928"/>
        <c:scaling>
          <c:orientation val="minMax"/>
        </c:scaling>
        <c:delete val="1"/>
        <c:axPos val="b"/>
        <c:numFmt formatCode="ge" sourceLinked="1"/>
        <c:majorTickMark val="none"/>
        <c:minorTickMark val="none"/>
        <c:tickLblPos val="none"/>
        <c:crossAx val="470299320"/>
        <c:crosses val="autoZero"/>
        <c:auto val="1"/>
        <c:lblOffset val="100"/>
        <c:baseTimeUnit val="years"/>
      </c:dateAx>
      <c:valAx>
        <c:axId val="47029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9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17-46F3-8AD6-100882BC219A}"/>
            </c:ext>
          </c:extLst>
        </c:ser>
        <c:dLbls>
          <c:showLegendKey val="0"/>
          <c:showVal val="0"/>
          <c:showCatName val="0"/>
          <c:showSerName val="0"/>
          <c:showPercent val="0"/>
          <c:showBubbleSize val="0"/>
        </c:dLbls>
        <c:gapWidth val="150"/>
        <c:axId val="466972768"/>
        <c:axId val="46697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17-46F3-8AD6-100882BC219A}"/>
            </c:ext>
          </c:extLst>
        </c:ser>
        <c:dLbls>
          <c:showLegendKey val="0"/>
          <c:showVal val="0"/>
          <c:showCatName val="0"/>
          <c:showSerName val="0"/>
          <c:showPercent val="0"/>
          <c:showBubbleSize val="0"/>
        </c:dLbls>
        <c:marker val="1"/>
        <c:smooth val="0"/>
        <c:axId val="466972768"/>
        <c:axId val="466973160"/>
      </c:lineChart>
      <c:dateAx>
        <c:axId val="466972768"/>
        <c:scaling>
          <c:orientation val="minMax"/>
        </c:scaling>
        <c:delete val="1"/>
        <c:axPos val="b"/>
        <c:numFmt formatCode="ge" sourceLinked="1"/>
        <c:majorTickMark val="none"/>
        <c:minorTickMark val="none"/>
        <c:tickLblPos val="none"/>
        <c:crossAx val="466973160"/>
        <c:crosses val="autoZero"/>
        <c:auto val="1"/>
        <c:lblOffset val="100"/>
        <c:baseTimeUnit val="years"/>
      </c:dateAx>
      <c:valAx>
        <c:axId val="4669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15-416E-9416-08957C66AD90}"/>
            </c:ext>
          </c:extLst>
        </c:ser>
        <c:dLbls>
          <c:showLegendKey val="0"/>
          <c:showVal val="0"/>
          <c:showCatName val="0"/>
          <c:showSerName val="0"/>
          <c:showPercent val="0"/>
          <c:showBubbleSize val="0"/>
        </c:dLbls>
        <c:gapWidth val="150"/>
        <c:axId val="466974336"/>
        <c:axId val="475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15-416E-9416-08957C66AD90}"/>
            </c:ext>
          </c:extLst>
        </c:ser>
        <c:dLbls>
          <c:showLegendKey val="0"/>
          <c:showVal val="0"/>
          <c:showCatName val="0"/>
          <c:showSerName val="0"/>
          <c:showPercent val="0"/>
          <c:showBubbleSize val="0"/>
        </c:dLbls>
        <c:marker val="1"/>
        <c:smooth val="0"/>
        <c:axId val="466974336"/>
        <c:axId val="475471872"/>
      </c:lineChart>
      <c:dateAx>
        <c:axId val="466974336"/>
        <c:scaling>
          <c:orientation val="minMax"/>
        </c:scaling>
        <c:delete val="1"/>
        <c:axPos val="b"/>
        <c:numFmt formatCode="ge" sourceLinked="1"/>
        <c:majorTickMark val="none"/>
        <c:minorTickMark val="none"/>
        <c:tickLblPos val="none"/>
        <c:crossAx val="475471872"/>
        <c:crosses val="autoZero"/>
        <c:auto val="1"/>
        <c:lblOffset val="100"/>
        <c:baseTimeUnit val="years"/>
      </c:dateAx>
      <c:valAx>
        <c:axId val="475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C9-4934-811A-67835BDA4907}"/>
            </c:ext>
          </c:extLst>
        </c:ser>
        <c:dLbls>
          <c:showLegendKey val="0"/>
          <c:showVal val="0"/>
          <c:showCatName val="0"/>
          <c:showSerName val="0"/>
          <c:showPercent val="0"/>
          <c:showBubbleSize val="0"/>
        </c:dLbls>
        <c:gapWidth val="150"/>
        <c:axId val="475473440"/>
        <c:axId val="24102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C9-4934-811A-67835BDA4907}"/>
            </c:ext>
          </c:extLst>
        </c:ser>
        <c:dLbls>
          <c:showLegendKey val="0"/>
          <c:showVal val="0"/>
          <c:showCatName val="0"/>
          <c:showSerName val="0"/>
          <c:showPercent val="0"/>
          <c:showBubbleSize val="0"/>
        </c:dLbls>
        <c:marker val="1"/>
        <c:smooth val="0"/>
        <c:axId val="475473440"/>
        <c:axId val="241027384"/>
      </c:lineChart>
      <c:dateAx>
        <c:axId val="475473440"/>
        <c:scaling>
          <c:orientation val="minMax"/>
        </c:scaling>
        <c:delete val="1"/>
        <c:axPos val="b"/>
        <c:numFmt formatCode="ge" sourceLinked="1"/>
        <c:majorTickMark val="none"/>
        <c:minorTickMark val="none"/>
        <c:tickLblPos val="none"/>
        <c:crossAx val="241027384"/>
        <c:crosses val="autoZero"/>
        <c:auto val="1"/>
        <c:lblOffset val="100"/>
        <c:baseTimeUnit val="years"/>
      </c:dateAx>
      <c:valAx>
        <c:axId val="2410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F9-4986-A221-EAACA6D0885A}"/>
            </c:ext>
          </c:extLst>
        </c:ser>
        <c:dLbls>
          <c:showLegendKey val="0"/>
          <c:showVal val="0"/>
          <c:showCatName val="0"/>
          <c:showSerName val="0"/>
          <c:showPercent val="0"/>
          <c:showBubbleSize val="0"/>
        </c:dLbls>
        <c:gapWidth val="150"/>
        <c:axId val="241028560"/>
        <c:axId val="2410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F9-4986-A221-EAACA6D0885A}"/>
            </c:ext>
          </c:extLst>
        </c:ser>
        <c:dLbls>
          <c:showLegendKey val="0"/>
          <c:showVal val="0"/>
          <c:showCatName val="0"/>
          <c:showSerName val="0"/>
          <c:showPercent val="0"/>
          <c:showBubbleSize val="0"/>
        </c:dLbls>
        <c:marker val="1"/>
        <c:smooth val="0"/>
        <c:axId val="241028560"/>
        <c:axId val="241028952"/>
      </c:lineChart>
      <c:dateAx>
        <c:axId val="241028560"/>
        <c:scaling>
          <c:orientation val="minMax"/>
        </c:scaling>
        <c:delete val="1"/>
        <c:axPos val="b"/>
        <c:numFmt formatCode="ge" sourceLinked="1"/>
        <c:majorTickMark val="none"/>
        <c:minorTickMark val="none"/>
        <c:tickLblPos val="none"/>
        <c:crossAx val="241028952"/>
        <c:crosses val="autoZero"/>
        <c:auto val="1"/>
        <c:lblOffset val="100"/>
        <c:baseTimeUnit val="years"/>
      </c:dateAx>
      <c:valAx>
        <c:axId val="24102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0E-4095-9401-6E3D465A5FB1}"/>
            </c:ext>
          </c:extLst>
        </c:ser>
        <c:dLbls>
          <c:showLegendKey val="0"/>
          <c:showVal val="0"/>
          <c:showCatName val="0"/>
          <c:showSerName val="0"/>
          <c:showPercent val="0"/>
          <c:showBubbleSize val="0"/>
        </c:dLbls>
        <c:gapWidth val="150"/>
        <c:axId val="171400640"/>
        <c:axId val="17140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00E-4095-9401-6E3D465A5FB1}"/>
            </c:ext>
          </c:extLst>
        </c:ser>
        <c:dLbls>
          <c:showLegendKey val="0"/>
          <c:showVal val="0"/>
          <c:showCatName val="0"/>
          <c:showSerName val="0"/>
          <c:showPercent val="0"/>
          <c:showBubbleSize val="0"/>
        </c:dLbls>
        <c:marker val="1"/>
        <c:smooth val="0"/>
        <c:axId val="171400640"/>
        <c:axId val="171401032"/>
      </c:lineChart>
      <c:dateAx>
        <c:axId val="171400640"/>
        <c:scaling>
          <c:orientation val="minMax"/>
        </c:scaling>
        <c:delete val="1"/>
        <c:axPos val="b"/>
        <c:numFmt formatCode="ge" sourceLinked="1"/>
        <c:majorTickMark val="none"/>
        <c:minorTickMark val="none"/>
        <c:tickLblPos val="none"/>
        <c:crossAx val="171401032"/>
        <c:crosses val="autoZero"/>
        <c:auto val="1"/>
        <c:lblOffset val="100"/>
        <c:baseTimeUnit val="years"/>
      </c:dateAx>
      <c:valAx>
        <c:axId val="17140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16.27</c:v>
                </c:pt>
                <c:pt idx="1">
                  <c:v>13.96</c:v>
                </c:pt>
                <c:pt idx="2">
                  <c:v>14.07</c:v>
                </c:pt>
                <c:pt idx="3">
                  <c:v>7.24</c:v>
                </c:pt>
                <c:pt idx="4">
                  <c:v>14.52</c:v>
                </c:pt>
              </c:numCache>
            </c:numRef>
          </c:val>
          <c:extLst xmlns:c16r2="http://schemas.microsoft.com/office/drawing/2015/06/chart">
            <c:ext xmlns:c16="http://schemas.microsoft.com/office/drawing/2014/chart" uri="{C3380CC4-5D6E-409C-BE32-E72D297353CC}">
              <c16:uniqueId val="{00000000-00C8-46C1-8897-A6118A5E3AAC}"/>
            </c:ext>
          </c:extLst>
        </c:ser>
        <c:dLbls>
          <c:showLegendKey val="0"/>
          <c:showVal val="0"/>
          <c:showCatName val="0"/>
          <c:showSerName val="0"/>
          <c:showPercent val="0"/>
          <c:showBubbleSize val="0"/>
        </c:dLbls>
        <c:gapWidth val="150"/>
        <c:axId val="411600760"/>
        <c:axId val="4116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0C8-46C1-8897-A6118A5E3AAC}"/>
            </c:ext>
          </c:extLst>
        </c:ser>
        <c:dLbls>
          <c:showLegendKey val="0"/>
          <c:showVal val="0"/>
          <c:showCatName val="0"/>
          <c:showSerName val="0"/>
          <c:showPercent val="0"/>
          <c:showBubbleSize val="0"/>
        </c:dLbls>
        <c:marker val="1"/>
        <c:smooth val="0"/>
        <c:axId val="411600760"/>
        <c:axId val="411601152"/>
      </c:lineChart>
      <c:dateAx>
        <c:axId val="411600760"/>
        <c:scaling>
          <c:orientation val="minMax"/>
        </c:scaling>
        <c:delete val="1"/>
        <c:axPos val="b"/>
        <c:numFmt formatCode="ge" sourceLinked="1"/>
        <c:majorTickMark val="none"/>
        <c:minorTickMark val="none"/>
        <c:tickLblPos val="none"/>
        <c:crossAx val="411601152"/>
        <c:crosses val="autoZero"/>
        <c:auto val="1"/>
        <c:lblOffset val="100"/>
        <c:baseTimeUnit val="years"/>
      </c:dateAx>
      <c:valAx>
        <c:axId val="4116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828.62</c:v>
                </c:pt>
                <c:pt idx="1">
                  <c:v>1087.82</c:v>
                </c:pt>
                <c:pt idx="2">
                  <c:v>1091.05</c:v>
                </c:pt>
                <c:pt idx="3">
                  <c:v>2209.8200000000002</c:v>
                </c:pt>
                <c:pt idx="4">
                  <c:v>1240.72</c:v>
                </c:pt>
              </c:numCache>
            </c:numRef>
          </c:val>
          <c:extLst xmlns:c16r2="http://schemas.microsoft.com/office/drawing/2015/06/chart">
            <c:ext xmlns:c16="http://schemas.microsoft.com/office/drawing/2014/chart" uri="{C3380CC4-5D6E-409C-BE32-E72D297353CC}">
              <c16:uniqueId val="{00000000-8265-4EEA-B060-1196435804F0}"/>
            </c:ext>
          </c:extLst>
        </c:ser>
        <c:dLbls>
          <c:showLegendKey val="0"/>
          <c:showVal val="0"/>
          <c:showCatName val="0"/>
          <c:showSerName val="0"/>
          <c:showPercent val="0"/>
          <c:showBubbleSize val="0"/>
        </c:dLbls>
        <c:gapWidth val="150"/>
        <c:axId val="475473048"/>
        <c:axId val="433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265-4EEA-B060-1196435804F0}"/>
            </c:ext>
          </c:extLst>
        </c:ser>
        <c:dLbls>
          <c:showLegendKey val="0"/>
          <c:showVal val="0"/>
          <c:showCatName val="0"/>
          <c:showSerName val="0"/>
          <c:showPercent val="0"/>
          <c:showBubbleSize val="0"/>
        </c:dLbls>
        <c:marker val="1"/>
        <c:smooth val="0"/>
        <c:axId val="475473048"/>
        <c:axId val="4336680"/>
      </c:lineChart>
      <c:dateAx>
        <c:axId val="475473048"/>
        <c:scaling>
          <c:orientation val="minMax"/>
        </c:scaling>
        <c:delete val="1"/>
        <c:axPos val="b"/>
        <c:numFmt formatCode="ge" sourceLinked="1"/>
        <c:majorTickMark val="none"/>
        <c:minorTickMark val="none"/>
        <c:tickLblPos val="none"/>
        <c:crossAx val="4336680"/>
        <c:crosses val="autoZero"/>
        <c:auto val="1"/>
        <c:lblOffset val="100"/>
        <c:baseTimeUnit val="years"/>
      </c:dateAx>
      <c:valAx>
        <c:axId val="43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7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みなかみ町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19037</v>
      </c>
      <c r="AM8" s="68"/>
      <c r="AN8" s="68"/>
      <c r="AO8" s="68"/>
      <c r="AP8" s="68"/>
      <c r="AQ8" s="68"/>
      <c r="AR8" s="68"/>
      <c r="AS8" s="68"/>
      <c r="AT8" s="67">
        <f>データ!T6</f>
        <v>781.08</v>
      </c>
      <c r="AU8" s="67"/>
      <c r="AV8" s="67"/>
      <c r="AW8" s="67"/>
      <c r="AX8" s="67"/>
      <c r="AY8" s="67"/>
      <c r="AZ8" s="67"/>
      <c r="BA8" s="67"/>
      <c r="BB8" s="67">
        <f>データ!U6</f>
        <v>24.37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0.17</v>
      </c>
      <c r="Q10" s="67"/>
      <c r="R10" s="67"/>
      <c r="S10" s="67"/>
      <c r="T10" s="67"/>
      <c r="U10" s="67"/>
      <c r="V10" s="67"/>
      <c r="W10" s="67">
        <f>データ!Q6</f>
        <v>26.39</v>
      </c>
      <c r="X10" s="67"/>
      <c r="Y10" s="67"/>
      <c r="Z10" s="67"/>
      <c r="AA10" s="67"/>
      <c r="AB10" s="67"/>
      <c r="AC10" s="67"/>
      <c r="AD10" s="68">
        <f>データ!R6</f>
        <v>2592</v>
      </c>
      <c r="AE10" s="68"/>
      <c r="AF10" s="68"/>
      <c r="AG10" s="68"/>
      <c r="AH10" s="68"/>
      <c r="AI10" s="68"/>
      <c r="AJ10" s="68"/>
      <c r="AK10" s="2"/>
      <c r="AL10" s="68">
        <f>データ!V6</f>
        <v>32</v>
      </c>
      <c r="AM10" s="68"/>
      <c r="AN10" s="68"/>
      <c r="AO10" s="68"/>
      <c r="AP10" s="68"/>
      <c r="AQ10" s="68"/>
      <c r="AR10" s="68"/>
      <c r="AS10" s="68"/>
      <c r="AT10" s="67">
        <f>データ!W6</f>
        <v>0.02</v>
      </c>
      <c r="AU10" s="67"/>
      <c r="AV10" s="67"/>
      <c r="AW10" s="67"/>
      <c r="AX10" s="67"/>
      <c r="AY10" s="67"/>
      <c r="AZ10" s="67"/>
      <c r="BA10" s="67"/>
      <c r="BB10" s="67">
        <f>データ!X6</f>
        <v>1600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gnuXrWlVVZFaYn5mGVbgxa6XiGmI1NK+6eLQtYtlWg5A4+CQcHYkfxwHM3+OUK/Bce3AcKofY4QYie3lKw3qDQ==" saltValue="rlEw1rqGPlawjuicDQkW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104493</v>
      </c>
      <c r="D6" s="33">
        <f t="shared" si="3"/>
        <v>47</v>
      </c>
      <c r="E6" s="33">
        <f t="shared" si="3"/>
        <v>17</v>
      </c>
      <c r="F6" s="33">
        <f t="shared" si="3"/>
        <v>5</v>
      </c>
      <c r="G6" s="33">
        <f t="shared" si="3"/>
        <v>0</v>
      </c>
      <c r="H6" s="33" t="str">
        <f t="shared" si="3"/>
        <v>群馬県　みなかみ町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0.17</v>
      </c>
      <c r="Q6" s="34">
        <f t="shared" si="3"/>
        <v>26.39</v>
      </c>
      <c r="R6" s="34">
        <f t="shared" si="3"/>
        <v>2592</v>
      </c>
      <c r="S6" s="34">
        <f t="shared" si="3"/>
        <v>19037</v>
      </c>
      <c r="T6" s="34">
        <f t="shared" si="3"/>
        <v>781.08</v>
      </c>
      <c r="U6" s="34">
        <f t="shared" si="3"/>
        <v>24.37</v>
      </c>
      <c r="V6" s="34">
        <f t="shared" si="3"/>
        <v>32</v>
      </c>
      <c r="W6" s="34">
        <f t="shared" si="3"/>
        <v>0.02</v>
      </c>
      <c r="X6" s="34">
        <f t="shared" si="3"/>
        <v>1600</v>
      </c>
      <c r="Y6" s="35">
        <f>IF(Y7="",NA(),Y7)</f>
        <v>360.34</v>
      </c>
      <c r="Z6" s="35">
        <f t="shared" ref="Z6:AH6" si="4">IF(Z7="",NA(),Z7)</f>
        <v>244.64</v>
      </c>
      <c r="AA6" s="35">
        <f t="shared" si="4"/>
        <v>168.44</v>
      </c>
      <c r="AB6" s="35">
        <f t="shared" si="4"/>
        <v>229.69</v>
      </c>
      <c r="AC6" s="35">
        <f t="shared" si="4"/>
        <v>159.34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16.27</v>
      </c>
      <c r="BR6" s="35">
        <f t="shared" ref="BR6:BZ6" si="8">IF(BR7="",NA(),BR7)</f>
        <v>13.96</v>
      </c>
      <c r="BS6" s="35">
        <f t="shared" si="8"/>
        <v>14.07</v>
      </c>
      <c r="BT6" s="35">
        <f t="shared" si="8"/>
        <v>7.24</v>
      </c>
      <c r="BU6" s="35">
        <f t="shared" si="8"/>
        <v>14.52</v>
      </c>
      <c r="BV6" s="35">
        <f t="shared" si="8"/>
        <v>50.82</v>
      </c>
      <c r="BW6" s="35">
        <f t="shared" si="8"/>
        <v>52.19</v>
      </c>
      <c r="BX6" s="35">
        <f t="shared" si="8"/>
        <v>55.32</v>
      </c>
      <c r="BY6" s="35">
        <f t="shared" si="8"/>
        <v>59.8</v>
      </c>
      <c r="BZ6" s="35">
        <f t="shared" si="8"/>
        <v>57.77</v>
      </c>
      <c r="CA6" s="34" t="str">
        <f>IF(CA7="","",IF(CA7="-","【-】","【"&amp;SUBSTITUTE(TEXT(CA7,"#,##0.00"),"-","△")&amp;"】"))</f>
        <v>【59.51】</v>
      </c>
      <c r="CB6" s="35">
        <f>IF(CB7="",NA(),CB7)</f>
        <v>828.62</v>
      </c>
      <c r="CC6" s="35">
        <f t="shared" ref="CC6:CK6" si="9">IF(CC7="",NA(),CC7)</f>
        <v>1087.82</v>
      </c>
      <c r="CD6" s="35">
        <f t="shared" si="9"/>
        <v>1091.05</v>
      </c>
      <c r="CE6" s="35">
        <f t="shared" si="9"/>
        <v>2209.8200000000002</v>
      </c>
      <c r="CF6" s="35">
        <f t="shared" si="9"/>
        <v>1240.72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100</v>
      </c>
      <c r="CN6" s="35">
        <f t="shared" ref="CN6:CV6" si="10">IF(CN7="",NA(),CN7)</f>
        <v>94.29</v>
      </c>
      <c r="CO6" s="35">
        <f t="shared" si="10"/>
        <v>94.29</v>
      </c>
      <c r="CP6" s="35">
        <f t="shared" si="10"/>
        <v>94.29</v>
      </c>
      <c r="CQ6" s="35">
        <f t="shared" si="10"/>
        <v>68.569999999999993</v>
      </c>
      <c r="CR6" s="35">
        <f t="shared" si="10"/>
        <v>53.24</v>
      </c>
      <c r="CS6" s="35">
        <f t="shared" si="10"/>
        <v>52.31</v>
      </c>
      <c r="CT6" s="35">
        <f t="shared" si="10"/>
        <v>60.65</v>
      </c>
      <c r="CU6" s="35">
        <f t="shared" si="10"/>
        <v>51.75</v>
      </c>
      <c r="CV6" s="35">
        <f t="shared" si="10"/>
        <v>50.68</v>
      </c>
      <c r="CW6" s="34" t="str">
        <f>IF(CW7="","",IF(CW7="-","【-】","【"&amp;SUBSTITUTE(TEXT(CW7,"#,##0.00"),"-","△")&amp;"】"))</f>
        <v>【52.23】</v>
      </c>
      <c r="CX6" s="35">
        <f>IF(CX7="",NA(),CX7)</f>
        <v>82.61</v>
      </c>
      <c r="CY6" s="35">
        <f t="shared" ref="CY6:DG6" si="11">IF(CY7="",NA(),CY7)</f>
        <v>82.61</v>
      </c>
      <c r="CZ6" s="35">
        <f t="shared" si="11"/>
        <v>89.47</v>
      </c>
      <c r="DA6" s="35">
        <f t="shared" si="11"/>
        <v>100</v>
      </c>
      <c r="DB6" s="35">
        <f t="shared" si="11"/>
        <v>87.5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104493</v>
      </c>
      <c r="D7" s="37">
        <v>47</v>
      </c>
      <c r="E7" s="37">
        <v>17</v>
      </c>
      <c r="F7" s="37">
        <v>5</v>
      </c>
      <c r="G7" s="37">
        <v>0</v>
      </c>
      <c r="H7" s="37" t="s">
        <v>98</v>
      </c>
      <c r="I7" s="37" t="s">
        <v>99</v>
      </c>
      <c r="J7" s="37" t="s">
        <v>100</v>
      </c>
      <c r="K7" s="37" t="s">
        <v>101</v>
      </c>
      <c r="L7" s="37" t="s">
        <v>102</v>
      </c>
      <c r="M7" s="37" t="s">
        <v>103</v>
      </c>
      <c r="N7" s="38" t="s">
        <v>104</v>
      </c>
      <c r="O7" s="38" t="s">
        <v>105</v>
      </c>
      <c r="P7" s="38">
        <v>0.17</v>
      </c>
      <c r="Q7" s="38">
        <v>26.39</v>
      </c>
      <c r="R7" s="38">
        <v>2592</v>
      </c>
      <c r="S7" s="38">
        <v>19037</v>
      </c>
      <c r="T7" s="38">
        <v>781.08</v>
      </c>
      <c r="U7" s="38">
        <v>24.37</v>
      </c>
      <c r="V7" s="38">
        <v>32</v>
      </c>
      <c r="W7" s="38">
        <v>0.02</v>
      </c>
      <c r="X7" s="38">
        <v>1600</v>
      </c>
      <c r="Y7" s="38">
        <v>360.34</v>
      </c>
      <c r="Z7" s="38">
        <v>244.64</v>
      </c>
      <c r="AA7" s="38">
        <v>168.44</v>
      </c>
      <c r="AB7" s="38">
        <v>229.69</v>
      </c>
      <c r="AC7" s="38">
        <v>159.34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16.27</v>
      </c>
      <c r="BR7" s="38">
        <v>13.96</v>
      </c>
      <c r="BS7" s="38">
        <v>14.07</v>
      </c>
      <c r="BT7" s="38">
        <v>7.24</v>
      </c>
      <c r="BU7" s="38">
        <v>14.52</v>
      </c>
      <c r="BV7" s="38">
        <v>50.82</v>
      </c>
      <c r="BW7" s="38">
        <v>52.19</v>
      </c>
      <c r="BX7" s="38">
        <v>55.32</v>
      </c>
      <c r="BY7" s="38">
        <v>59.8</v>
      </c>
      <c r="BZ7" s="38">
        <v>57.77</v>
      </c>
      <c r="CA7" s="38">
        <v>59.51</v>
      </c>
      <c r="CB7" s="38">
        <v>828.62</v>
      </c>
      <c r="CC7" s="38">
        <v>1087.82</v>
      </c>
      <c r="CD7" s="38">
        <v>1091.05</v>
      </c>
      <c r="CE7" s="38">
        <v>2209.8200000000002</v>
      </c>
      <c r="CF7" s="38">
        <v>1240.72</v>
      </c>
      <c r="CG7" s="38">
        <v>300.52</v>
      </c>
      <c r="CH7" s="38">
        <v>296.14</v>
      </c>
      <c r="CI7" s="38">
        <v>283.17</v>
      </c>
      <c r="CJ7" s="38">
        <v>263.76</v>
      </c>
      <c r="CK7" s="38">
        <v>274.35000000000002</v>
      </c>
      <c r="CL7" s="38">
        <v>261.45999999999998</v>
      </c>
      <c r="CM7" s="38">
        <v>100</v>
      </c>
      <c r="CN7" s="38">
        <v>94.29</v>
      </c>
      <c r="CO7" s="38">
        <v>94.29</v>
      </c>
      <c r="CP7" s="38">
        <v>94.29</v>
      </c>
      <c r="CQ7" s="38">
        <v>68.569999999999993</v>
      </c>
      <c r="CR7" s="38">
        <v>53.24</v>
      </c>
      <c r="CS7" s="38">
        <v>52.31</v>
      </c>
      <c r="CT7" s="38">
        <v>60.65</v>
      </c>
      <c r="CU7" s="38">
        <v>51.75</v>
      </c>
      <c r="CV7" s="38">
        <v>50.68</v>
      </c>
      <c r="CW7" s="38">
        <v>52.23</v>
      </c>
      <c r="CX7" s="38">
        <v>82.61</v>
      </c>
      <c r="CY7" s="38">
        <v>82.61</v>
      </c>
      <c r="CZ7" s="38">
        <v>89.47</v>
      </c>
      <c r="DA7" s="38">
        <v>100</v>
      </c>
      <c r="DB7" s="38">
        <v>87.5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2020-01-31T04:48:53Z</cp:lastPrinted>
  <dcterms:created xsi:type="dcterms:W3CDTF">2019-12-05T05:18:12Z</dcterms:created>
  <dcterms:modified xsi:type="dcterms:W3CDTF">2020-01-31T04:48:54Z</dcterms:modified>
  <cp:category/>
</cp:coreProperties>
</file>