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0○富岡市\"/>
    </mc:Choice>
  </mc:AlternateContent>
  <workbookProtection workbookAlgorithmName="SHA-512" workbookHashValue="Z3lGVVY8JFAKDIGkM/qI8xONw+VrgyMiuxDTzjZI7A4VnVzuvv9WJP7M8cPZ86hrcjBTzZyL4ewJztkmpfeOMg==" workbookSaltValue="mBvyT203bpyRK6fe/TXIr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<sst xmlns="http://schemas.openxmlformats.org/spreadsheetml/2006/main" count="238" uniqueCount="113">
  <si>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</si>
  <si>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</si>
  <si>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</si>
  <si>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</si>
  <si>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</si>
  <si>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</si>
  <si>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</si>
  <si>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</si>
  <si>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</si>
  <si>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</si>
  <si>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</si>
  <si>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</si>
  <si>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</si>
  <si>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</si>
  <si>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</si>
  <si>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</si>
  <si>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</si>
  <si>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</si>
  <si>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</si>
  <si>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</si>
  <si>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</si>
  <si>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</si>
  <si>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</si>
  <si>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</si>
  <si>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</si>
  <si>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</si>
  <si>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</si>
  <si>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</si>
  <si>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</si>
  <si>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</si>
  <si>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</si>
  <si>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</si>
  <si>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</si>
  <si>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</si>
  <si>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</si>
  <si>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</si>
  <si>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</si>
  <si>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</si>
  <si>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</si>
  <si>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</si>
  <si>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</si>
  <si>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</si>
  <si>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</si>
  <si>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</si>
  <si>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</si>
  <si>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</si>
  <si>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</si>
  <si>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</si>
  <si>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</si>
  <si>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</si>
  <si>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</si>
  <si>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</si>
  <si>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</si>
  <si>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</si>
  <si>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</si>
  <si>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</si>
  <si>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</si>
  <si>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</si>
  <si>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</si>
  <si>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</si>
  <si>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</si>
  <si>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</si>
  <si>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</si>
  <si>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</si>
  <si>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</si>
  <si>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</si>
  <si>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</si>
  <si>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</si>
  <si>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</si>
  <si>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</si>
  <si>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</si>
  <si>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</si>
  <si>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</si>
  <si>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</si>
  <si>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</si>
  <si>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</si>
  <si>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</si>
  <si>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</si>
  <si>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</si>
  <si>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</si>
  <si>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</si>
  <si>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</si>
  <si>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</si>
  <si>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</si>
  <si>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</si>
  <si>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</si>
  <si>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</si>
  <si>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</si>
  <si>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</si>
  <si>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</si>
  <si>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</si>
  <si>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</si>
  <si>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</si>
  <si>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</si>
  <si>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</si>
  <si>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</si>
  <si>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</si>
  <si>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</si>
  <si>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法非適用</t>
  </si>
  <si>
    <t>下水道事業</t>
  </si>
  <si>
    <t>特定地域生活排水処理</t>
  </si>
  <si>
    <t>K3</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</si>
  <si>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</si>
  <si>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</si>
  <si>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</si>
  <si>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</si>
  <si>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</si>
  <si>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</si>
  <si>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</si>
  <si>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</si>
  <si>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排水ポンプ、ブロアは劣化の予兆が測れないため、対策周期（目標耐用年数）を決める必要があります。また、保守点検、清掃を定期的に実施し故障を未然に防ぐようサービスの提供を行っています。</t>
    <phoneticPr fontId="4"/>
  </si>
  <si>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4"/>
  </si>
  <si>
    <t>①法適化による、打ち切り決算の影響もあり、収益的収支比率は90％以下となりました。比率100％以上を安定的に確保する必要があるため、更なる使用料収入の確保と汚水処理費の削減を図っていく必要があります。
④企業債償還費用は、一般会計繰入金に依存しています。計画的に償還を行い残高の減少に努める必要があります。
⑤経費回収率は、全国平均及び類似団体平均値を上回り高い水準と言えます。今後も、汚水処理費用の削減のための方策を検討していきます。
⑥汚水処理原価は全国平均を大きく下回っています。現在、年間120基ペースで浄化槽設置をしていますので、今後、維持管理費の増加が見込まれますが、暫くは平均値を下回ることが予想されます。また、事業開始後12年が経ち、初期に設置した浄化槽は不具合が発生する可能性が高くなるので、今後、修繕費用等の増加が予想されます。そのため、今まで以上に維持管理経費の削減に努める必要があります。
⑦施設利用率は平均値を上回っています。今後も施設利用率の向上を図っていきます。
⑧水洗化率は100％です。今後も、汚水処理人口の増加を図っていきます。
　以上のことから、健全経営を続けるための使用料確保に向け、市町村設置型合併処理浄化槽の普及促進、また徹底したコスト管理など経営改善に向けた取り組みが必要です。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</si>
</sst>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0C-4798-B55E-707CBF5082A7}"/>
            </c:ext>
          </c:extLst>
        </c:ser>
        <c:dLbls>
          <c:showLegendKey val="0"/>
          <c:showVal val="0"/>
          <c:showCatName val="0"/>
          <c:showSerName val="0"/>
          <c:showPercent val="0"/>
          <c:showBubbleSize val="0"/>
        </c:dLbls>
        <c:gapWidth val="150"/>
        <c:axId val="174551288"/>
        <c:axId val="1749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10C-4798-B55E-707CBF5082A7}"/>
            </c:ext>
          </c:extLst>
        </c:ser>
        <c:dLbls>
          <c:showLegendKey val="0"/>
          <c:showVal val="0"/>
          <c:showCatName val="0"/>
          <c:showSerName val="0"/>
          <c:showPercent val="0"/>
          <c:showBubbleSize val="0"/>
        </c:dLbls>
        <c:marker val="1"/>
        <c:smooth val="0"/>
        <c:axId val="174551288"/>
        <c:axId val="174921184"/>
      </c:lineChart>
      <c:dateAx>
        <c:axId val="174551288"/>
        <c:scaling>
          <c:orientation val="minMax"/>
        </c:scaling>
        <c:delete val="1"/>
        <c:axPos val="b"/>
        <c:numFmt formatCode="ge" sourceLinked="1"/>
        <c:majorTickMark val="none"/>
        <c:minorTickMark val="none"/>
        <c:tickLblPos val="none"/>
        <c:crossAx val="174921184"/>
        <c:crosses val="autoZero"/>
        <c:auto val="1"/>
        <c:lblOffset val="100"/>
        <c:baseTimeUnit val="years"/>
      </c:dateAx>
      <c:valAx>
        <c:axId val="1749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68.900000000000006</c:v>
                </c:pt>
                <c:pt idx="1">
                  <c:v>61.41</c:v>
                </c:pt>
                <c:pt idx="2">
                  <c:v>62.12</c:v>
                </c:pt>
                <c:pt idx="3">
                  <c:v>64.42</c:v>
                </c:pt>
                <c:pt idx="4">
                  <c:v>63.48</c:v>
                </c:pt>
              </c:numCache>
            </c:numRef>
          </c:val>
          <c:extLst xmlns:c16r2="http://schemas.microsoft.com/office/drawing/2015/06/chart">
            <c:ext xmlns:c16="http://schemas.microsoft.com/office/drawing/2014/chart" uri="{C3380CC4-5D6E-409C-BE32-E72D297353CC}">
              <c16:uniqueId val="{00000000-A139-47FB-B39E-3AF22F0EBE80}"/>
            </c:ext>
          </c:extLst>
        </c:ser>
        <c:dLbls>
          <c:showLegendKey val="0"/>
          <c:showVal val="0"/>
          <c:showCatName val="0"/>
          <c:showSerName val="0"/>
          <c:showPercent val="0"/>
          <c:showBubbleSize val="0"/>
        </c:dLbls>
        <c:gapWidth val="150"/>
        <c:axId val="176577832"/>
        <c:axId val="1767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A139-47FB-B39E-3AF22F0EBE80}"/>
            </c:ext>
          </c:extLst>
        </c:ser>
        <c:dLbls>
          <c:showLegendKey val="0"/>
          <c:showVal val="0"/>
          <c:showCatName val="0"/>
          <c:showSerName val="0"/>
          <c:showPercent val="0"/>
          <c:showBubbleSize val="0"/>
        </c:dLbls>
        <c:marker val="1"/>
        <c:smooth val="0"/>
        <c:axId val="176577832"/>
        <c:axId val="176784256"/>
      </c:lineChart>
      <c:dateAx>
        <c:axId val="176577832"/>
        <c:scaling>
          <c:orientation val="minMax"/>
        </c:scaling>
        <c:delete val="1"/>
        <c:axPos val="b"/>
        <c:numFmt formatCode="ge" sourceLinked="1"/>
        <c:majorTickMark val="none"/>
        <c:minorTickMark val="none"/>
        <c:tickLblPos val="none"/>
        <c:crossAx val="176784256"/>
        <c:crosses val="autoZero"/>
        <c:auto val="1"/>
        <c:lblOffset val="100"/>
        <c:baseTimeUnit val="years"/>
      </c:dateAx>
      <c:valAx>
        <c:axId val="176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7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AEC-47D8-9522-08C69277EFF0}"/>
            </c:ext>
          </c:extLst>
        </c:ser>
        <c:dLbls>
          <c:showLegendKey val="0"/>
          <c:showVal val="0"/>
          <c:showCatName val="0"/>
          <c:showSerName val="0"/>
          <c:showPercent val="0"/>
          <c:showBubbleSize val="0"/>
        </c:dLbls>
        <c:gapWidth val="150"/>
        <c:axId val="174646648"/>
        <c:axId val="17464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2AEC-47D8-9522-08C69277EFF0}"/>
            </c:ext>
          </c:extLst>
        </c:ser>
        <c:dLbls>
          <c:showLegendKey val="0"/>
          <c:showVal val="0"/>
          <c:showCatName val="0"/>
          <c:showSerName val="0"/>
          <c:showPercent val="0"/>
          <c:showBubbleSize val="0"/>
        </c:dLbls>
        <c:marker val="1"/>
        <c:smooth val="0"/>
        <c:axId val="174646648"/>
        <c:axId val="174646256"/>
      </c:lineChart>
      <c:dateAx>
        <c:axId val="174646648"/>
        <c:scaling>
          <c:orientation val="minMax"/>
        </c:scaling>
        <c:delete val="1"/>
        <c:axPos val="b"/>
        <c:numFmt formatCode="ge" sourceLinked="1"/>
        <c:majorTickMark val="none"/>
        <c:minorTickMark val="none"/>
        <c:tickLblPos val="none"/>
        <c:crossAx val="174646256"/>
        <c:crosses val="autoZero"/>
        <c:auto val="1"/>
        <c:lblOffset val="100"/>
        <c:baseTimeUnit val="years"/>
      </c:dateAx>
      <c:valAx>
        <c:axId val="17464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100.02</c:v>
                </c:pt>
                <c:pt idx="1">
                  <c:v>100</c:v>
                </c:pt>
                <c:pt idx="2">
                  <c:v>100.05</c:v>
                </c:pt>
                <c:pt idx="3">
                  <c:v>94.71</c:v>
                </c:pt>
                <c:pt idx="4">
                  <c:v>89.84</c:v>
                </c:pt>
              </c:numCache>
            </c:numRef>
          </c:val>
          <c:extLst xmlns:c16r2="http://schemas.microsoft.com/office/drawing/2015/06/chart">
            <c:ext xmlns:c16="http://schemas.microsoft.com/office/drawing/2014/chart" uri="{C3380CC4-5D6E-409C-BE32-E72D297353CC}">
              <c16:uniqueId val="{00000000-D535-4305-8C47-B51D6ED592E6}"/>
            </c:ext>
          </c:extLst>
        </c:ser>
        <c:dLbls>
          <c:showLegendKey val="0"/>
          <c:showVal val="0"/>
          <c:showCatName val="0"/>
          <c:showSerName val="0"/>
          <c:showPercent val="0"/>
          <c:showBubbleSize val="0"/>
        </c:dLbls>
        <c:gapWidth val="150"/>
        <c:axId val="103884216"/>
        <c:axId val="17518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35-4305-8C47-B51D6ED592E6}"/>
            </c:ext>
          </c:extLst>
        </c:ser>
        <c:dLbls>
          <c:showLegendKey val="0"/>
          <c:showVal val="0"/>
          <c:showCatName val="0"/>
          <c:showSerName val="0"/>
          <c:showPercent val="0"/>
          <c:showBubbleSize val="0"/>
        </c:dLbls>
        <c:marker val="1"/>
        <c:smooth val="0"/>
        <c:axId val="103884216"/>
        <c:axId val="175185968"/>
      </c:lineChart>
      <c:dateAx>
        <c:axId val="103884216"/>
        <c:scaling>
          <c:orientation val="minMax"/>
        </c:scaling>
        <c:delete val="1"/>
        <c:axPos val="b"/>
        <c:numFmt formatCode="ge" sourceLinked="1"/>
        <c:majorTickMark val="none"/>
        <c:minorTickMark val="none"/>
        <c:tickLblPos val="none"/>
        <c:crossAx val="175185968"/>
        <c:crosses val="autoZero"/>
        <c:auto val="1"/>
        <c:lblOffset val="100"/>
        <c:baseTimeUnit val="years"/>
      </c:dateAx>
      <c:valAx>
        <c:axId val="17518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7E-4C62-BB97-7DDBD4EBE4C1}"/>
            </c:ext>
          </c:extLst>
        </c:ser>
        <c:dLbls>
          <c:showLegendKey val="0"/>
          <c:showVal val="0"/>
          <c:showCatName val="0"/>
          <c:showSerName val="0"/>
          <c:showPercent val="0"/>
          <c:showBubbleSize val="0"/>
        </c:dLbls>
        <c:gapWidth val="150"/>
        <c:axId val="176016368"/>
        <c:axId val="17518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7E-4C62-BB97-7DDBD4EBE4C1}"/>
            </c:ext>
          </c:extLst>
        </c:ser>
        <c:dLbls>
          <c:showLegendKey val="0"/>
          <c:showVal val="0"/>
          <c:showCatName val="0"/>
          <c:showSerName val="0"/>
          <c:showPercent val="0"/>
          <c:showBubbleSize val="0"/>
        </c:dLbls>
        <c:marker val="1"/>
        <c:smooth val="0"/>
        <c:axId val="176016368"/>
        <c:axId val="175188168"/>
      </c:lineChart>
      <c:dateAx>
        <c:axId val="176016368"/>
        <c:scaling>
          <c:orientation val="minMax"/>
        </c:scaling>
        <c:delete val="1"/>
        <c:axPos val="b"/>
        <c:numFmt formatCode="ge" sourceLinked="1"/>
        <c:majorTickMark val="none"/>
        <c:minorTickMark val="none"/>
        <c:tickLblPos val="none"/>
        <c:crossAx val="175188168"/>
        <c:crosses val="autoZero"/>
        <c:auto val="1"/>
        <c:lblOffset val="100"/>
        <c:baseTimeUnit val="years"/>
      </c:dateAx>
      <c:valAx>
        <c:axId val="17518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1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AC-4D49-9F99-440F679B44EC}"/>
            </c:ext>
          </c:extLst>
        </c:ser>
        <c:dLbls>
          <c:showLegendKey val="0"/>
          <c:showVal val="0"/>
          <c:showCatName val="0"/>
          <c:showSerName val="0"/>
          <c:showPercent val="0"/>
          <c:showBubbleSize val="0"/>
        </c:dLbls>
        <c:gapWidth val="150"/>
        <c:axId val="174642336"/>
        <c:axId val="17464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AC-4D49-9F99-440F679B44EC}"/>
            </c:ext>
          </c:extLst>
        </c:ser>
        <c:dLbls>
          <c:showLegendKey val="0"/>
          <c:showVal val="0"/>
          <c:showCatName val="0"/>
          <c:showSerName val="0"/>
          <c:showPercent val="0"/>
          <c:showBubbleSize val="0"/>
        </c:dLbls>
        <c:marker val="1"/>
        <c:smooth val="0"/>
        <c:axId val="174642336"/>
        <c:axId val="174644296"/>
      </c:lineChart>
      <c:dateAx>
        <c:axId val="174642336"/>
        <c:scaling>
          <c:orientation val="minMax"/>
        </c:scaling>
        <c:delete val="1"/>
        <c:axPos val="b"/>
        <c:numFmt formatCode="ge" sourceLinked="1"/>
        <c:majorTickMark val="none"/>
        <c:minorTickMark val="none"/>
        <c:tickLblPos val="none"/>
        <c:crossAx val="174644296"/>
        <c:crosses val="autoZero"/>
        <c:auto val="1"/>
        <c:lblOffset val="100"/>
        <c:baseTimeUnit val="years"/>
      </c:dateAx>
      <c:valAx>
        <c:axId val="17464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5E-4CDC-8A50-F1AB481B4CCA}"/>
            </c:ext>
          </c:extLst>
        </c:ser>
        <c:dLbls>
          <c:showLegendKey val="0"/>
          <c:showVal val="0"/>
          <c:showCatName val="0"/>
          <c:showSerName val="0"/>
          <c:showPercent val="0"/>
          <c:showBubbleSize val="0"/>
        </c:dLbls>
        <c:gapWidth val="150"/>
        <c:axId val="174647040"/>
        <c:axId val="17464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5E-4CDC-8A50-F1AB481B4CCA}"/>
            </c:ext>
          </c:extLst>
        </c:ser>
        <c:dLbls>
          <c:showLegendKey val="0"/>
          <c:showVal val="0"/>
          <c:showCatName val="0"/>
          <c:showSerName val="0"/>
          <c:showPercent val="0"/>
          <c:showBubbleSize val="0"/>
        </c:dLbls>
        <c:marker val="1"/>
        <c:smooth val="0"/>
        <c:axId val="174647040"/>
        <c:axId val="174647432"/>
      </c:lineChart>
      <c:dateAx>
        <c:axId val="174647040"/>
        <c:scaling>
          <c:orientation val="minMax"/>
        </c:scaling>
        <c:delete val="1"/>
        <c:axPos val="b"/>
        <c:numFmt formatCode="ge" sourceLinked="1"/>
        <c:majorTickMark val="none"/>
        <c:minorTickMark val="none"/>
        <c:tickLblPos val="none"/>
        <c:crossAx val="174647432"/>
        <c:crosses val="autoZero"/>
        <c:auto val="1"/>
        <c:lblOffset val="100"/>
        <c:baseTimeUnit val="years"/>
      </c:dateAx>
      <c:valAx>
        <c:axId val="17464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E7-4526-A111-250C3800F738}"/>
            </c:ext>
          </c:extLst>
        </c:ser>
        <c:dLbls>
          <c:showLegendKey val="0"/>
          <c:showVal val="0"/>
          <c:showCatName val="0"/>
          <c:showSerName val="0"/>
          <c:showPercent val="0"/>
          <c:showBubbleSize val="0"/>
        </c:dLbls>
        <c:gapWidth val="150"/>
        <c:axId val="176578224"/>
        <c:axId val="17657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E7-4526-A111-250C3800F738}"/>
            </c:ext>
          </c:extLst>
        </c:ser>
        <c:dLbls>
          <c:showLegendKey val="0"/>
          <c:showVal val="0"/>
          <c:showCatName val="0"/>
          <c:showSerName val="0"/>
          <c:showPercent val="0"/>
          <c:showBubbleSize val="0"/>
        </c:dLbls>
        <c:marker val="1"/>
        <c:smooth val="0"/>
        <c:axId val="176578224"/>
        <c:axId val="176578616"/>
      </c:lineChart>
      <c:dateAx>
        <c:axId val="176578224"/>
        <c:scaling>
          <c:orientation val="minMax"/>
        </c:scaling>
        <c:delete val="1"/>
        <c:axPos val="b"/>
        <c:numFmt formatCode="ge" sourceLinked="1"/>
        <c:majorTickMark val="none"/>
        <c:minorTickMark val="none"/>
        <c:tickLblPos val="none"/>
        <c:crossAx val="176578616"/>
        <c:crosses val="autoZero"/>
        <c:auto val="1"/>
        <c:lblOffset val="100"/>
        <c:baseTimeUnit val="years"/>
      </c:dateAx>
      <c:valAx>
        <c:axId val="17657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D0-4FB0-8E7A-D51B4C2BE973}"/>
            </c:ext>
          </c:extLst>
        </c:ser>
        <c:dLbls>
          <c:showLegendKey val="0"/>
          <c:showVal val="0"/>
          <c:showCatName val="0"/>
          <c:showSerName val="0"/>
          <c:showPercent val="0"/>
          <c:showBubbleSize val="0"/>
        </c:dLbls>
        <c:gapWidth val="150"/>
        <c:axId val="176579792"/>
        <c:axId val="17658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DBD0-4FB0-8E7A-D51B4C2BE973}"/>
            </c:ext>
          </c:extLst>
        </c:ser>
        <c:dLbls>
          <c:showLegendKey val="0"/>
          <c:showVal val="0"/>
          <c:showCatName val="0"/>
          <c:showSerName val="0"/>
          <c:showPercent val="0"/>
          <c:showBubbleSize val="0"/>
        </c:dLbls>
        <c:marker val="1"/>
        <c:smooth val="0"/>
        <c:axId val="176579792"/>
        <c:axId val="176580184"/>
      </c:lineChart>
      <c:dateAx>
        <c:axId val="176579792"/>
        <c:scaling>
          <c:orientation val="minMax"/>
        </c:scaling>
        <c:delete val="1"/>
        <c:axPos val="b"/>
        <c:numFmt formatCode="ge" sourceLinked="1"/>
        <c:majorTickMark val="none"/>
        <c:minorTickMark val="none"/>
        <c:tickLblPos val="none"/>
        <c:crossAx val="176580184"/>
        <c:crosses val="autoZero"/>
        <c:auto val="1"/>
        <c:lblOffset val="100"/>
        <c:baseTimeUnit val="years"/>
      </c:dateAx>
      <c:valAx>
        <c:axId val="17658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88.82</c:v>
                </c:pt>
                <c:pt idx="1">
                  <c:v>86.31</c:v>
                </c:pt>
                <c:pt idx="2">
                  <c:v>89.51</c:v>
                </c:pt>
                <c:pt idx="3">
                  <c:v>89.7</c:v>
                </c:pt>
                <c:pt idx="4">
                  <c:v>94.82</c:v>
                </c:pt>
              </c:numCache>
            </c:numRef>
          </c:val>
          <c:extLst xmlns:c16r2="http://schemas.microsoft.com/office/drawing/2015/06/chart">
            <c:ext xmlns:c16="http://schemas.microsoft.com/office/drawing/2014/chart" uri="{C3380CC4-5D6E-409C-BE32-E72D297353CC}">
              <c16:uniqueId val="{00000000-DB50-4C77-96E6-FC6ED35B459B}"/>
            </c:ext>
          </c:extLst>
        </c:ser>
        <c:dLbls>
          <c:showLegendKey val="0"/>
          <c:showVal val="0"/>
          <c:showCatName val="0"/>
          <c:showSerName val="0"/>
          <c:showPercent val="0"/>
          <c:showBubbleSize val="0"/>
        </c:dLbls>
        <c:gapWidth val="150"/>
        <c:axId val="176581360"/>
        <c:axId val="17678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DB50-4C77-96E6-FC6ED35B459B}"/>
            </c:ext>
          </c:extLst>
        </c:ser>
        <c:dLbls>
          <c:showLegendKey val="0"/>
          <c:showVal val="0"/>
          <c:showCatName val="0"/>
          <c:showSerName val="0"/>
          <c:showPercent val="0"/>
          <c:showBubbleSize val="0"/>
        </c:dLbls>
        <c:marker val="1"/>
        <c:smooth val="0"/>
        <c:axId val="176581360"/>
        <c:axId val="176781512"/>
      </c:lineChart>
      <c:dateAx>
        <c:axId val="176581360"/>
        <c:scaling>
          <c:orientation val="minMax"/>
        </c:scaling>
        <c:delete val="1"/>
        <c:axPos val="b"/>
        <c:numFmt formatCode="ge" sourceLinked="1"/>
        <c:majorTickMark val="none"/>
        <c:minorTickMark val="none"/>
        <c:tickLblPos val="none"/>
        <c:crossAx val="176781512"/>
        <c:crosses val="autoZero"/>
        <c:auto val="1"/>
        <c:lblOffset val="100"/>
        <c:baseTimeUnit val="years"/>
      </c:dateAx>
      <c:valAx>
        <c:axId val="1767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8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215.68</c:v>
                </c:pt>
                <c:pt idx="1">
                  <c:v>223.3</c:v>
                </c:pt>
                <c:pt idx="2">
                  <c:v>212.95</c:v>
                </c:pt>
                <c:pt idx="3">
                  <c:v>210.97</c:v>
                </c:pt>
                <c:pt idx="4">
                  <c:v>200.22</c:v>
                </c:pt>
              </c:numCache>
            </c:numRef>
          </c:val>
          <c:extLst xmlns:c16r2="http://schemas.microsoft.com/office/drawing/2015/06/chart">
            <c:ext xmlns:c16="http://schemas.microsoft.com/office/drawing/2014/chart" uri="{C3380CC4-5D6E-409C-BE32-E72D297353CC}">
              <c16:uniqueId val="{00000000-19D7-4DBF-9B08-12C182467E6C}"/>
            </c:ext>
          </c:extLst>
        </c:ser>
        <c:dLbls>
          <c:showLegendKey val="0"/>
          <c:showVal val="0"/>
          <c:showCatName val="0"/>
          <c:showSerName val="0"/>
          <c:showPercent val="0"/>
          <c:showBubbleSize val="0"/>
        </c:dLbls>
        <c:gapWidth val="150"/>
        <c:axId val="176782688"/>
        <c:axId val="17678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19D7-4DBF-9B08-12C182467E6C}"/>
            </c:ext>
          </c:extLst>
        </c:ser>
        <c:dLbls>
          <c:showLegendKey val="0"/>
          <c:showVal val="0"/>
          <c:showCatName val="0"/>
          <c:showSerName val="0"/>
          <c:showPercent val="0"/>
          <c:showBubbleSize val="0"/>
        </c:dLbls>
        <c:marker val="1"/>
        <c:smooth val="0"/>
        <c:axId val="176782688"/>
        <c:axId val="176783080"/>
      </c:lineChart>
      <c:dateAx>
        <c:axId val="176782688"/>
        <c:scaling>
          <c:orientation val="minMax"/>
        </c:scaling>
        <c:delete val="1"/>
        <c:axPos val="b"/>
        <c:numFmt formatCode="ge" sourceLinked="1"/>
        <c:majorTickMark val="none"/>
        <c:minorTickMark val="none"/>
        <c:tickLblPos val="none"/>
        <c:crossAx val="176783080"/>
        <c:crosses val="autoZero"/>
        <c:auto val="1"/>
        <c:lblOffset val="100"/>
        <c:baseTimeUnit val="years"/>
      </c:dateAx>
      <c:valAx>
        <c:axId val="1767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富岡市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48910</v>
      </c>
      <c r="AM8" s="68"/>
      <c r="AN8" s="68"/>
      <c r="AO8" s="68"/>
      <c r="AP8" s="68"/>
      <c r="AQ8" s="68"/>
      <c r="AR8" s="68"/>
      <c r="AS8" s="68"/>
      <c r="AT8" s="67">
        <f>データ!T6</f>
        <v>122.85</v>
      </c>
      <c r="AU8" s="67"/>
      <c r="AV8" s="67"/>
      <c r="AW8" s="67"/>
      <c r="AX8" s="67"/>
      <c r="AY8" s="67"/>
      <c r="AZ8" s="67"/>
      <c r="BA8" s="67"/>
      <c r="BB8" s="67">
        <f>データ!U6</f>
        <v>398.13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52.6</v>
      </c>
      <c r="C10" s="67"/>
      <c r="D10" s="67"/>
      <c r="E10" s="67"/>
      <c r="F10" s="67"/>
      <c r="G10" s="67"/>
      <c r="H10" s="67"/>
      <c r="I10" s="67" t="str">
        <f>データ!O6</f>
        <v>該当数値なし</v>
      </c>
      <c r="J10" s="67"/>
      <c r="K10" s="67"/>
      <c r="L10" s="67"/>
      <c r="M10" s="67"/>
      <c r="N10" s="67"/>
      <c r="O10" s="67"/>
      <c r="P10" s="67">
        <f>データ!P6</f>
        <v>9.42</v>
      </c>
      <c r="Q10" s="67"/>
      <c r="R10" s="67"/>
      <c r="S10" s="67"/>
      <c r="T10" s="67"/>
      <c r="U10" s="67"/>
      <c r="V10" s="67"/>
      <c r="W10" s="67">
        <f>データ!Q6</f>
        <v>100</v>
      </c>
      <c r="X10" s="67"/>
      <c r="Y10" s="67"/>
      <c r="Z10" s="67"/>
      <c r="AA10" s="67"/>
      <c r="AB10" s="67"/>
      <c r="AC10" s="67"/>
      <c r="AD10" s="68">
        <f>データ!R6</f>
        <v>4110</v>
      </c>
      <c r="AE10" s="68"/>
      <c r="AF10" s="68"/>
      <c r="AG10" s="68"/>
      <c r="AH10" s="68"/>
      <c r="AI10" s="68"/>
      <c r="AJ10" s="68"/>
      <c r="AK10" s="2"/>
      <c r="AL10" s="68">
        <f>データ!V6</f>
        <v>4579</v>
      </c>
      <c r="AM10" s="68"/>
      <c r="AN10" s="68"/>
      <c r="AO10" s="68"/>
      <c r="AP10" s="68"/>
      <c r="AQ10" s="68"/>
      <c r="AR10" s="68"/>
      <c r="AS10" s="68"/>
      <c r="AT10" s="67">
        <f>データ!W6</f>
        <v>117.61</v>
      </c>
      <c r="AU10" s="67"/>
      <c r="AV10" s="67"/>
      <c r="AW10" s="67"/>
      <c r="AX10" s="67"/>
      <c r="AY10" s="67"/>
      <c r="AZ10" s="67"/>
      <c r="BA10" s="67"/>
      <c r="BB10" s="67">
        <f>データ!X6</f>
        <v>38.93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6UBdjIb6sTbXN5j5vkVvjQpA96B+nTMsTRh7om4rKxhGKc//jHl5m436esg/YPGDQG2t5BE5SX62nxVXHiGUbg==" saltValue="WSbtmINp+HlW9JOMwH3s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102105</v>
      </c>
      <c r="D6" s="33">
        <f t="shared" si="3"/>
        <v>47</v>
      </c>
      <c r="E6" s="33">
        <f t="shared" si="3"/>
        <v>18</v>
      </c>
      <c r="F6" s="33">
        <f t="shared" si="3"/>
        <v>0</v>
      </c>
      <c r="G6" s="33">
        <f t="shared" si="3"/>
        <v>0</v>
      </c>
      <c r="H6" s="33" t="str">
        <f t="shared" si="3"/>
        <v>群馬県　富岡市</v>
      </c>
      <c r="I6" s="33" t="str">
        <f t="shared" si="3"/>
        <v>法非適用</v>
      </c>
      <c r="J6" s="33" t="str">
        <f t="shared" si="3"/>
        <v>下水道事業</v>
      </c>
      <c r="K6" s="33" t="str">
        <f t="shared" si="3"/>
        <v>特定地域生活排水処理</v>
      </c>
      <c r="L6" s="33" t="str">
        <f t="shared" si="3"/>
        <v>K3</v>
      </c>
      <c r="M6" s="33" t="str">
        <f t="shared" si="3"/>
        <v>非設置</v>
      </c>
      <c r="N6" s="34">
        <f t="shared" si="3"/>
        <v>52.6</v>
      </c>
      <c r="O6" s="34" t="str">
        <f t="shared" si="3"/>
        <v>該当数値なし</v>
      </c>
      <c r="P6" s="34">
        <f t="shared" si="3"/>
        <v>9.42</v>
      </c>
      <c r="Q6" s="34">
        <f t="shared" si="3"/>
        <v>100</v>
      </c>
      <c r="R6" s="34">
        <f t="shared" si="3"/>
        <v>4110</v>
      </c>
      <c r="S6" s="34">
        <f t="shared" si="3"/>
        <v>48910</v>
      </c>
      <c r="T6" s="34">
        <f t="shared" si="3"/>
        <v>122.85</v>
      </c>
      <c r="U6" s="34">
        <f t="shared" si="3"/>
        <v>398.13</v>
      </c>
      <c r="V6" s="34">
        <f t="shared" si="3"/>
        <v>4579</v>
      </c>
      <c r="W6" s="34">
        <f t="shared" si="3"/>
        <v>117.61</v>
      </c>
      <c r="X6" s="34">
        <f t="shared" si="3"/>
        <v>38.93</v>
      </c>
      <c r="Y6" s="35">
        <f>IF(Y7="",NA(),Y7)</f>
        <v>100.02</v>
      </c>
      <c r="Z6" s="35">
        <f t="shared" ref="Z6:AH6" si="4">IF(Z7="",NA(),Z7)</f>
        <v>100</v>
      </c>
      <c r="AA6" s="35">
        <f t="shared" si="4"/>
        <v>100.05</v>
      </c>
      <c r="AB6" s="35">
        <f t="shared" si="4"/>
        <v>94.71</v>
      </c>
      <c r="AC6" s="35">
        <f t="shared" si="4"/>
        <v>89.84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88.82</v>
      </c>
      <c r="BR6" s="35">
        <f t="shared" ref="BR6:BZ6" si="8">IF(BR7="",NA(),BR7)</f>
        <v>86.31</v>
      </c>
      <c r="BS6" s="35">
        <f t="shared" si="8"/>
        <v>89.51</v>
      </c>
      <c r="BT6" s="35">
        <f t="shared" si="8"/>
        <v>89.7</v>
      </c>
      <c r="BU6" s="35">
        <f t="shared" si="8"/>
        <v>94.82</v>
      </c>
      <c r="BV6" s="35">
        <f t="shared" si="8"/>
        <v>57.93</v>
      </c>
      <c r="BW6" s="35">
        <f t="shared" si="8"/>
        <v>57.03</v>
      </c>
      <c r="BX6" s="35">
        <f t="shared" si="8"/>
        <v>55.84</v>
      </c>
      <c r="BY6" s="35">
        <f t="shared" si="8"/>
        <v>57.08</v>
      </c>
      <c r="BZ6" s="35">
        <f t="shared" si="8"/>
        <v>55.85</v>
      </c>
      <c r="CA6" s="34" t="str">
        <f>IF(CA7="","",IF(CA7="-","【-】","【"&amp;SUBSTITUTE(TEXT(CA7,"#,##0.00"),"-","△")&amp;"】"))</f>
        <v>【60.61】</v>
      </c>
      <c r="CB6" s="35">
        <f>IF(CB7="",NA(),CB7)</f>
        <v>215.68</v>
      </c>
      <c r="CC6" s="35">
        <f t="shared" ref="CC6:CK6" si="9">IF(CC7="",NA(),CC7)</f>
        <v>223.3</v>
      </c>
      <c r="CD6" s="35">
        <f t="shared" si="9"/>
        <v>212.95</v>
      </c>
      <c r="CE6" s="35">
        <f t="shared" si="9"/>
        <v>210.97</v>
      </c>
      <c r="CF6" s="35">
        <f t="shared" si="9"/>
        <v>200.22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68.900000000000006</v>
      </c>
      <c r="CN6" s="35">
        <f t="shared" ref="CN6:CV6" si="10">IF(CN7="",NA(),CN7)</f>
        <v>61.41</v>
      </c>
      <c r="CO6" s="35">
        <f t="shared" si="10"/>
        <v>62.12</v>
      </c>
      <c r="CP6" s="35">
        <f t="shared" si="10"/>
        <v>64.42</v>
      </c>
      <c r="CQ6" s="35">
        <f t="shared" si="10"/>
        <v>63.48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102105</v>
      </c>
      <c r="D7" s="37">
        <v>47</v>
      </c>
      <c r="E7" s="37">
        <v>18</v>
      </c>
      <c r="F7" s="37">
        <v>0</v>
      </c>
      <c r="G7" s="37">
        <v>0</v>
      </c>
      <c r="H7" s="37" t="s">
        <v>97</v>
      </c>
      <c r="I7" s="37" t="s">
        <v>98</v>
      </c>
      <c r="J7" s="37" t="s">
        <v>99</v>
      </c>
      <c r="K7" s="37" t="s">
        <v>100</v>
      </c>
      <c r="L7" s="37" t="s">
        <v>101</v>
      </c>
      <c r="M7" s="37" t="s">
        <v>102</v>
      </c>
      <c r="N7" s="38">
        <v>52.6</v>
      </c>
      <c r="O7" s="38" t="s">
        <v>103</v>
      </c>
      <c r="P7" s="38">
        <v>9.42</v>
      </c>
      <c r="Q7" s="38">
        <v>100</v>
      </c>
      <c r="R7" s="38">
        <v>4110</v>
      </c>
      <c r="S7" s="38">
        <v>48910</v>
      </c>
      <c r="T7" s="38">
        <v>122.85</v>
      </c>
      <c r="U7" s="38">
        <v>398.13</v>
      </c>
      <c r="V7" s="38">
        <v>4579</v>
      </c>
      <c r="W7" s="38">
        <v>117.61</v>
      </c>
      <c r="X7" s="38">
        <v>38.93</v>
      </c>
      <c r="Y7" s="38">
        <v>100.02</v>
      </c>
      <c r="Z7" s="38">
        <v>100</v>
      </c>
      <c r="AA7" s="38">
        <v>100.05</v>
      </c>
      <c r="AB7" s="38">
        <v>94.71</v>
      </c>
      <c r="AC7" s="38">
        <v>89.84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88.82</v>
      </c>
      <c r="BR7" s="38">
        <v>86.31</v>
      </c>
      <c r="BS7" s="38">
        <v>89.51</v>
      </c>
      <c r="BT7" s="38">
        <v>89.7</v>
      </c>
      <c r="BU7" s="38">
        <v>94.82</v>
      </c>
      <c r="BV7" s="38">
        <v>57.93</v>
      </c>
      <c r="BW7" s="38">
        <v>57.03</v>
      </c>
      <c r="BX7" s="38">
        <v>55.84</v>
      </c>
      <c r="BY7" s="38">
        <v>57.08</v>
      </c>
      <c r="BZ7" s="38">
        <v>55.85</v>
      </c>
      <c r="CA7" s="38">
        <v>60.61</v>
      </c>
      <c r="CB7" s="38">
        <v>215.68</v>
      </c>
      <c r="CC7" s="38">
        <v>223.3</v>
      </c>
      <c r="CD7" s="38">
        <v>212.95</v>
      </c>
      <c r="CE7" s="38">
        <v>210.97</v>
      </c>
      <c r="CF7" s="38">
        <v>200.22</v>
      </c>
      <c r="CG7" s="38">
        <v>276.93</v>
      </c>
      <c r="CH7" s="38">
        <v>283.73</v>
      </c>
      <c r="CI7" s="38">
        <v>287.57</v>
      </c>
      <c r="CJ7" s="38">
        <v>286.86</v>
      </c>
      <c r="CK7" s="38">
        <v>287.91000000000003</v>
      </c>
      <c r="CL7" s="38">
        <v>270.94</v>
      </c>
      <c r="CM7" s="38">
        <v>68.900000000000006</v>
      </c>
      <c r="CN7" s="38">
        <v>61.41</v>
      </c>
      <c r="CO7" s="38">
        <v>62.12</v>
      </c>
      <c r="CP7" s="38">
        <v>64.42</v>
      </c>
      <c r="CQ7" s="38">
        <v>63.48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2020-01-28T04:08:56Z</cp:lastPrinted>
  <dcterms:created xsi:type="dcterms:W3CDTF">2019-12-05T05:28:36Z</dcterms:created>
  <dcterms:modified xsi:type="dcterms:W3CDTF">2020-02-12T02:29:07Z</dcterms:modified>
  <cp:category/>
</cp:coreProperties>
</file>