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2 嬬恋村■△\"/>
    </mc:Choice>
  </mc:AlternateContent>
  <workbookProtection workbookAlgorithmName="SHA-512" workbookHashValue="aNgmkk/v7KZXyMKD6pWIM6K4hpsWRzMlygo4xipQ67SZAfWB+Q9uo/rwxggbAwaUdPw/nuyEWU0DMzIz8/V0Xw==" workbookSaltValue="0RxsIipt8VNLKu9B+lDE8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10" i="4"/>
  <c r="BB8" i="4"/>
  <c r="AL8" i="4"/>
  <c r="AD8" i="4"/>
  <c r="P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<sst xmlns="http://schemas.openxmlformats.org/spreadsheetml/2006/main" count="239" uniqueCount="113">
  <si>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</si>
  <si>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</si>
  <si>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</si>
  <si>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</si>
  <si>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</si>
  <si>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</si>
  <si>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</si>
  <si>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</si>
  <si>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</si>
  <si>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</si>
  <si>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</si>
  <si>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</si>
  <si>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</si>
  <si>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</si>
  <si>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</si>
  <si>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</si>
  <si>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</si>
  <si>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</si>
  <si>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</si>
  <si>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</si>
  <si>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</si>
  <si>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</si>
  <si>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</si>
  <si>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</si>
  <si>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</si>
  <si>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</si>
  <si>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</si>
  <si>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</si>
  <si>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</si>
  <si>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</si>
  <si>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</si>
  <si>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</si>
  <si>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</si>
  <si>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</si>
  <si>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</si>
  <si>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</si>
  <si>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</si>
  <si>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</si>
  <si>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</si>
  <si>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</si>
  <si>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</si>
  <si>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</si>
  <si>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</si>
  <si>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</si>
  <si>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</si>
  <si>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</si>
  <si>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</si>
  <si>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</si>
  <si>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</si>
  <si>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</si>
  <si>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</si>
  <si>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</si>
  <si>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</si>
  <si>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</si>
  <si>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</si>
  <si>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</si>
  <si>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</si>
  <si>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</si>
  <si>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</si>
  <si>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</si>
  <si>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</si>
  <si>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</si>
  <si>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</si>
  <si>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</si>
  <si>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</si>
  <si>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</si>
  <si>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</si>
  <si>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</si>
  <si>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</si>
  <si>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</si>
  <si>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</si>
  <si>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</si>
  <si>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</si>
  <si>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</si>
  <si>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</si>
  <si>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</si>
  <si>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</si>
  <si>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</si>
  <si>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</si>
  <si>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</si>
  <si>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</si>
  <si>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</si>
  <si>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</si>
  <si>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</si>
  <si>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</si>
  <si>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</si>
  <si>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</si>
  <si>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</si>
  <si>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</si>
  <si>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</si>
  <si>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</si>
  <si>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</si>
  <si>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</si>
  <si>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</si>
  <si>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</si>
  <si>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</si>
  <si>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</si>
  <si>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</si>
  <si>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</si>
  <si>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</si>
  <si>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</si>
  <si>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</si>
  <si>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</si>
  <si>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</si>
  <si>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</si>
  <si>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</si>
  <si>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</si>
  <si>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</si>
  <si>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</si>
  <si>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</si>
  <si>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（１）各指標の分析　　　　　　　　　　　　　　①収支比率１００％を超えて推移しているが、今後も効率的な運営に努める。　　　　　　　　　　　　　　　　　　　　　④平成２６年度からの当該値は0.00%と低い水準で推移しており投資規模は適切と思われる。　　　　　　　　　　　　　　　　　　　　　⑤平均値よりも高い水準で推移しているが、今後の施設老朽化に伴う投資を見据え一層の経費削減に努める。　　　　　　　　　　　　　　　　　　　　⑥平均値よりも低い水準で推移しているが、個々の浄化槽の状況を把握し、より効率的な施設管理が必要である。　　　　　　　　　　　　　　　　　　⑦平均値を若干上回ってはいるものの低率のまま推移している主な要因としては、建築基準法に則った施設規模決定の影響で実際の使用水量と施設規模の乖離が生じた事によるものと推測される。　　　　　　　　　　　　　⑧合併浄化槽整備を前提としているため水洗化率は１００％となっている。</t>
    <rPh sb="3" eb="4">
      <t>カク</t>
    </rPh>
    <rPh sb="4" eb="6">
      <t>シヒョウ</t>
    </rPh>
    <rPh sb="7" eb="9">
      <t>ブンセキ</t>
    </rPh>
    <rPh sb="24" eb="26">
      <t>シュウシ</t>
    </rPh>
    <rPh sb="26" eb="28">
      <t>ヒリツ</t>
    </rPh>
    <rPh sb="33" eb="34">
      <t>コ</t>
    </rPh>
    <rPh sb="36" eb="38">
      <t>スイイ</t>
    </rPh>
    <rPh sb="44" eb="46">
      <t>コンゴ</t>
    </rPh>
    <rPh sb="47" eb="49">
      <t>コウリツ</t>
    </rPh>
    <rPh sb="49" eb="50">
      <t>テキ</t>
    </rPh>
    <rPh sb="51" eb="53">
      <t>ウンエイ</t>
    </rPh>
    <rPh sb="54" eb="55">
      <t>ツト</t>
    </rPh>
    <rPh sb="99" eb="100">
      <t>ヒク</t>
    </rPh>
    <rPh sb="101" eb="103">
      <t>スイジュン</t>
    </rPh>
    <rPh sb="104" eb="106">
      <t>スイイ</t>
    </rPh>
    <rPh sb="110" eb="112">
      <t>トウシ</t>
    </rPh>
    <rPh sb="112" eb="114">
      <t>キボ</t>
    </rPh>
    <rPh sb="115" eb="117">
      <t>テキセツ</t>
    </rPh>
    <rPh sb="118" eb="119">
      <t>オモ</t>
    </rPh>
    <rPh sb="145" eb="148">
      <t>ヘイキンチ</t>
    </rPh>
    <rPh sb="151" eb="152">
      <t>タカ</t>
    </rPh>
    <rPh sb="153" eb="155">
      <t>スイジュン</t>
    </rPh>
    <rPh sb="156" eb="158">
      <t>スイイ</t>
    </rPh>
    <rPh sb="164" eb="166">
      <t>コンゴ</t>
    </rPh>
    <rPh sb="167" eb="169">
      <t>シセツ</t>
    </rPh>
    <rPh sb="169" eb="172">
      <t>ロウキュウカ</t>
    </rPh>
    <rPh sb="173" eb="174">
      <t>トモナ</t>
    </rPh>
    <rPh sb="175" eb="177">
      <t>トウシ</t>
    </rPh>
    <rPh sb="178" eb="180">
      <t>ミス</t>
    </rPh>
    <rPh sb="181" eb="183">
      <t>イッソウ</t>
    </rPh>
    <rPh sb="184" eb="186">
      <t>ケイヒ</t>
    </rPh>
    <rPh sb="186" eb="188">
      <t>サクゲン</t>
    </rPh>
    <rPh sb="189" eb="190">
      <t>ツト</t>
    </rPh>
    <rPh sb="214" eb="217">
      <t>ヘイキンチ</t>
    </rPh>
    <rPh sb="220" eb="221">
      <t>ヒク</t>
    </rPh>
    <rPh sb="222" eb="224">
      <t>スイジュン</t>
    </rPh>
    <rPh sb="225" eb="227">
      <t>スイイ</t>
    </rPh>
    <rPh sb="233" eb="235">
      <t>ココ</t>
    </rPh>
    <rPh sb="236" eb="239">
      <t>ジョウカソウ</t>
    </rPh>
    <rPh sb="240" eb="242">
      <t>ジョウキョウ</t>
    </rPh>
    <rPh sb="243" eb="245">
      <t>ハアク</t>
    </rPh>
    <rPh sb="249" eb="252">
      <t>コウリツテキ</t>
    </rPh>
    <rPh sb="253" eb="255">
      <t>シセツ</t>
    </rPh>
    <rPh sb="255" eb="257">
      <t>カンリ</t>
    </rPh>
    <rPh sb="258" eb="260">
      <t>ヒツヨウ</t>
    </rPh>
    <rPh sb="283" eb="286">
      <t>ヘイキンチ</t>
    </rPh>
    <rPh sb="287" eb="289">
      <t>ジャッカン</t>
    </rPh>
    <rPh sb="299" eb="301">
      <t>テイリツ</t>
    </rPh>
    <rPh sb="304" eb="306">
      <t>スイイ</t>
    </rPh>
    <rPh sb="310" eb="311">
      <t>オモ</t>
    </rPh>
    <rPh sb="312" eb="314">
      <t>ヨウイン</t>
    </rPh>
    <rPh sb="319" eb="321">
      <t>ケンチク</t>
    </rPh>
    <rPh sb="321" eb="323">
      <t>キジュン</t>
    </rPh>
    <rPh sb="323" eb="324">
      <t>ホウ</t>
    </rPh>
    <rPh sb="325" eb="326">
      <t>ノット</t>
    </rPh>
    <rPh sb="328" eb="330">
      <t>シセツ</t>
    </rPh>
    <rPh sb="330" eb="332">
      <t>キボ</t>
    </rPh>
    <rPh sb="332" eb="334">
      <t>ケッテイ</t>
    </rPh>
    <rPh sb="335" eb="337">
      <t>エイキョウ</t>
    </rPh>
    <rPh sb="338" eb="340">
      <t>ジッサイ</t>
    </rPh>
    <rPh sb="341" eb="343">
      <t>シヨウ</t>
    </rPh>
    <rPh sb="343" eb="345">
      <t>スイリョウ</t>
    </rPh>
    <rPh sb="346" eb="348">
      <t>シセツ</t>
    </rPh>
    <rPh sb="348" eb="350">
      <t>キボ</t>
    </rPh>
    <rPh sb="351" eb="353">
      <t>カイリ</t>
    </rPh>
    <rPh sb="354" eb="355">
      <t>ショウ</t>
    </rPh>
    <rPh sb="357" eb="358">
      <t>コト</t>
    </rPh>
    <rPh sb="364" eb="366">
      <t>スイソク</t>
    </rPh>
    <rPh sb="384" eb="386">
      <t>ガッペイ</t>
    </rPh>
    <rPh sb="386" eb="389">
      <t>ジョウカソウ</t>
    </rPh>
    <rPh sb="389" eb="391">
      <t>セイビ</t>
    </rPh>
    <rPh sb="392" eb="394">
      <t>ゼンテイ</t>
    </rPh>
    <rPh sb="401" eb="404">
      <t>スイセンカ</t>
    </rPh>
    <rPh sb="404" eb="405">
      <t>リツ</t>
    </rPh>
    <phoneticPr fontId="4"/>
  </si>
  <si>
    <t>　老朽化によるブロワーの修繕件数の増加に加え設置後１５年以上経過した浄化槽本体の修繕件数が増加傾向にある。浄化槽本体の修繕の場合、ブロワーの修繕よりもコスト高となるため、維持管理のコスト軽減のための検討が必要となる。</t>
    <rPh sb="1" eb="4">
      <t>ロウキュウカ</t>
    </rPh>
    <rPh sb="12" eb="14">
      <t>シュウゼン</t>
    </rPh>
    <rPh sb="14" eb="16">
      <t>ケンスウ</t>
    </rPh>
    <rPh sb="17" eb="19">
      <t>ゾウカ</t>
    </rPh>
    <rPh sb="20" eb="21">
      <t>クワ</t>
    </rPh>
    <rPh sb="22" eb="25">
      <t>セッチゴ</t>
    </rPh>
    <rPh sb="27" eb="28">
      <t>ネン</t>
    </rPh>
    <rPh sb="28" eb="30">
      <t>イジョウ</t>
    </rPh>
    <rPh sb="30" eb="32">
      <t>ケイカ</t>
    </rPh>
    <rPh sb="34" eb="37">
      <t>ジョウカソウ</t>
    </rPh>
    <rPh sb="37" eb="39">
      <t>ホンタイ</t>
    </rPh>
    <rPh sb="40" eb="42">
      <t>シュウゼン</t>
    </rPh>
    <rPh sb="42" eb="44">
      <t>ケンスウ</t>
    </rPh>
    <rPh sb="45" eb="47">
      <t>ゾウカ</t>
    </rPh>
    <rPh sb="47" eb="49">
      <t>ケイコウ</t>
    </rPh>
    <rPh sb="53" eb="56">
      <t>ジョウカソウ</t>
    </rPh>
    <rPh sb="56" eb="58">
      <t>ホンタイ</t>
    </rPh>
    <rPh sb="59" eb="61">
      <t>シュウゼン</t>
    </rPh>
    <rPh sb="62" eb="64">
      <t>バアイ</t>
    </rPh>
    <rPh sb="70" eb="72">
      <t>シュウゼン</t>
    </rPh>
    <rPh sb="78" eb="79">
      <t>ダカ</t>
    </rPh>
    <rPh sb="85" eb="87">
      <t>イジ</t>
    </rPh>
    <rPh sb="87" eb="89">
      <t>カンリ</t>
    </rPh>
    <rPh sb="93" eb="95">
      <t>ケイゲン</t>
    </rPh>
    <rPh sb="99" eb="101">
      <t>ケントウ</t>
    </rPh>
    <phoneticPr fontId="4"/>
  </si>
  <si>
    <t>　現在まで収益的収支比率は１００％を超え、高い数値で推移しているが今後、料金収入は横這いか、右肩下がりとなり増収の見込みは低いと予想される。経費回収率も、ほぼ横這い状態であるため、回収率の向上に努めなければならない。</t>
    <rPh sb="1" eb="3">
      <t>ゲンザイ</t>
    </rPh>
    <rPh sb="5" eb="8">
      <t>シュウエキテキ</t>
    </rPh>
    <rPh sb="8" eb="10">
      <t>シュウシ</t>
    </rPh>
    <rPh sb="10" eb="12">
      <t>ヒリツ</t>
    </rPh>
    <rPh sb="18" eb="19">
      <t>チョウ</t>
    </rPh>
    <rPh sb="21" eb="22">
      <t>タカ</t>
    </rPh>
    <rPh sb="23" eb="25">
      <t>スウチ</t>
    </rPh>
    <rPh sb="26" eb="28">
      <t>スイイ</t>
    </rPh>
    <rPh sb="33" eb="35">
      <t>コンゴ</t>
    </rPh>
    <rPh sb="36" eb="38">
      <t>リョウキン</t>
    </rPh>
    <rPh sb="38" eb="40">
      <t>シュウニュウ</t>
    </rPh>
    <rPh sb="41" eb="43">
      <t>ヨコバ</t>
    </rPh>
    <rPh sb="46" eb="48">
      <t>ミギカタ</t>
    </rPh>
    <rPh sb="48" eb="49">
      <t>サ</t>
    </rPh>
    <rPh sb="54" eb="56">
      <t>ゾウシュウ</t>
    </rPh>
    <rPh sb="57" eb="59">
      <t>ミコ</t>
    </rPh>
    <rPh sb="61" eb="62">
      <t>ヒク</t>
    </rPh>
    <rPh sb="64" eb="66">
      <t>ヨソウ</t>
    </rPh>
    <rPh sb="70" eb="72">
      <t>ケイヒ</t>
    </rPh>
    <rPh sb="72" eb="74">
      <t>カイシュウ</t>
    </rPh>
    <rPh sb="74" eb="75">
      <t>リツ</t>
    </rPh>
    <rPh sb="79" eb="81">
      <t>ヨコバ</t>
    </rPh>
    <rPh sb="82" eb="84">
      <t>ジョウタイ</t>
    </rPh>
    <rPh sb="90" eb="93">
      <t>カイシュウリツ</t>
    </rPh>
    <rPh sb="94" eb="96">
      <t>コウジョウ</t>
    </rPh>
    <rPh sb="97" eb="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</si>
</sst>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CE-4142-8E97-ACBE8EF233DB}"/>
            </c:ext>
          </c:extLst>
        </c:ser>
        <c:dLbls>
          <c:showLegendKey val="0"/>
          <c:showVal val="0"/>
          <c:showCatName val="0"/>
          <c:showSerName val="0"/>
          <c:showPercent val="0"/>
          <c:showBubbleSize val="0"/>
        </c:dLbls>
        <c:gapWidth val="150"/>
        <c:axId val="171380664"/>
        <c:axId val="17126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8CE-4142-8E97-ACBE8EF233DB}"/>
            </c:ext>
          </c:extLst>
        </c:ser>
        <c:dLbls>
          <c:showLegendKey val="0"/>
          <c:showVal val="0"/>
          <c:showCatName val="0"/>
          <c:showSerName val="0"/>
          <c:showPercent val="0"/>
          <c:showBubbleSize val="0"/>
        </c:dLbls>
        <c:marker val="1"/>
        <c:smooth val="0"/>
        <c:axId val="171380664"/>
        <c:axId val="171264584"/>
      </c:lineChart>
      <c:dateAx>
        <c:axId val="171380664"/>
        <c:scaling>
          <c:orientation val="minMax"/>
        </c:scaling>
        <c:delete val="1"/>
        <c:axPos val="b"/>
        <c:numFmt formatCode="ge" sourceLinked="1"/>
        <c:majorTickMark val="none"/>
        <c:minorTickMark val="none"/>
        <c:tickLblPos val="none"/>
        <c:crossAx val="171264584"/>
        <c:crosses val="autoZero"/>
        <c:auto val="1"/>
        <c:lblOffset val="100"/>
        <c:baseTimeUnit val="years"/>
      </c:dateAx>
      <c:valAx>
        <c:axId val="1712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52.06</c:v>
                </c:pt>
                <c:pt idx="1">
                  <c:v>52.65</c:v>
                </c:pt>
                <c:pt idx="2">
                  <c:v>56.47</c:v>
                </c:pt>
                <c:pt idx="3">
                  <c:v>56.18</c:v>
                </c:pt>
                <c:pt idx="4">
                  <c:v>59.71</c:v>
                </c:pt>
              </c:numCache>
            </c:numRef>
          </c:val>
          <c:extLst xmlns:c16r2="http://schemas.microsoft.com/office/drawing/2015/06/chart">
            <c:ext xmlns:c16="http://schemas.microsoft.com/office/drawing/2014/chart" uri="{C3380CC4-5D6E-409C-BE32-E72D297353CC}">
              <c16:uniqueId val="{00000000-7A21-46FB-821A-02FC4BCCB8B8}"/>
            </c:ext>
          </c:extLst>
        </c:ser>
        <c:dLbls>
          <c:showLegendKey val="0"/>
          <c:showVal val="0"/>
          <c:showCatName val="0"/>
          <c:showSerName val="0"/>
          <c:showPercent val="0"/>
          <c:showBubbleSize val="0"/>
        </c:dLbls>
        <c:gapWidth val="150"/>
        <c:axId val="172442720"/>
        <c:axId val="17244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7A21-46FB-821A-02FC4BCCB8B8}"/>
            </c:ext>
          </c:extLst>
        </c:ser>
        <c:dLbls>
          <c:showLegendKey val="0"/>
          <c:showVal val="0"/>
          <c:showCatName val="0"/>
          <c:showSerName val="0"/>
          <c:showPercent val="0"/>
          <c:showBubbleSize val="0"/>
        </c:dLbls>
        <c:marker val="1"/>
        <c:smooth val="0"/>
        <c:axId val="172442720"/>
        <c:axId val="172443112"/>
      </c:lineChart>
      <c:dateAx>
        <c:axId val="172442720"/>
        <c:scaling>
          <c:orientation val="minMax"/>
        </c:scaling>
        <c:delete val="1"/>
        <c:axPos val="b"/>
        <c:numFmt formatCode="ge" sourceLinked="1"/>
        <c:majorTickMark val="none"/>
        <c:minorTickMark val="none"/>
        <c:tickLblPos val="none"/>
        <c:crossAx val="172443112"/>
        <c:crosses val="autoZero"/>
        <c:auto val="1"/>
        <c:lblOffset val="100"/>
        <c:baseTimeUnit val="years"/>
      </c:dateAx>
      <c:valAx>
        <c:axId val="1724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5EB-4068-9242-51CB6CF061FD}"/>
            </c:ext>
          </c:extLst>
        </c:ser>
        <c:dLbls>
          <c:showLegendKey val="0"/>
          <c:showVal val="0"/>
          <c:showCatName val="0"/>
          <c:showSerName val="0"/>
          <c:showPercent val="0"/>
          <c:showBubbleSize val="0"/>
        </c:dLbls>
        <c:gapWidth val="150"/>
        <c:axId val="172683664"/>
        <c:axId val="17268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25EB-4068-9242-51CB6CF061FD}"/>
            </c:ext>
          </c:extLst>
        </c:ser>
        <c:dLbls>
          <c:showLegendKey val="0"/>
          <c:showVal val="0"/>
          <c:showCatName val="0"/>
          <c:showSerName val="0"/>
          <c:showPercent val="0"/>
          <c:showBubbleSize val="0"/>
        </c:dLbls>
        <c:marker val="1"/>
        <c:smooth val="0"/>
        <c:axId val="172683664"/>
        <c:axId val="172684056"/>
      </c:lineChart>
      <c:dateAx>
        <c:axId val="172683664"/>
        <c:scaling>
          <c:orientation val="minMax"/>
        </c:scaling>
        <c:delete val="1"/>
        <c:axPos val="b"/>
        <c:numFmt formatCode="ge" sourceLinked="1"/>
        <c:majorTickMark val="none"/>
        <c:minorTickMark val="none"/>
        <c:tickLblPos val="none"/>
        <c:crossAx val="172684056"/>
        <c:crosses val="autoZero"/>
        <c:auto val="1"/>
        <c:lblOffset val="100"/>
        <c:baseTimeUnit val="years"/>
      </c:dateAx>
      <c:valAx>
        <c:axId val="17268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8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125.45</c:v>
                </c:pt>
                <c:pt idx="1">
                  <c:v>108.15</c:v>
                </c:pt>
                <c:pt idx="2">
                  <c:v>101.6</c:v>
                </c:pt>
                <c:pt idx="3">
                  <c:v>118.77</c:v>
                </c:pt>
                <c:pt idx="4">
                  <c:v>102.29</c:v>
                </c:pt>
              </c:numCache>
            </c:numRef>
          </c:val>
          <c:extLst xmlns:c16r2="http://schemas.microsoft.com/office/drawing/2015/06/chart">
            <c:ext xmlns:c16="http://schemas.microsoft.com/office/drawing/2014/chart" uri="{C3380CC4-5D6E-409C-BE32-E72D297353CC}">
              <c16:uniqueId val="{00000000-EA72-4617-B7CD-57844B001D9E}"/>
            </c:ext>
          </c:extLst>
        </c:ser>
        <c:dLbls>
          <c:showLegendKey val="0"/>
          <c:showVal val="0"/>
          <c:showCatName val="0"/>
          <c:showSerName val="0"/>
          <c:showPercent val="0"/>
          <c:showBubbleSize val="0"/>
        </c:dLbls>
        <c:gapWidth val="150"/>
        <c:axId val="171357840"/>
        <c:axId val="1720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72-4617-B7CD-57844B001D9E}"/>
            </c:ext>
          </c:extLst>
        </c:ser>
        <c:dLbls>
          <c:showLegendKey val="0"/>
          <c:showVal val="0"/>
          <c:showCatName val="0"/>
          <c:showSerName val="0"/>
          <c:showPercent val="0"/>
          <c:showBubbleSize val="0"/>
        </c:dLbls>
        <c:marker val="1"/>
        <c:smooth val="0"/>
        <c:axId val="171357840"/>
        <c:axId val="172094944"/>
      </c:lineChart>
      <c:dateAx>
        <c:axId val="171357840"/>
        <c:scaling>
          <c:orientation val="minMax"/>
        </c:scaling>
        <c:delete val="1"/>
        <c:axPos val="b"/>
        <c:numFmt formatCode="ge" sourceLinked="1"/>
        <c:majorTickMark val="none"/>
        <c:minorTickMark val="none"/>
        <c:tickLblPos val="none"/>
        <c:crossAx val="172094944"/>
        <c:crosses val="autoZero"/>
        <c:auto val="1"/>
        <c:lblOffset val="100"/>
        <c:baseTimeUnit val="years"/>
      </c:dateAx>
      <c:valAx>
        <c:axId val="1720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18-4440-8E32-5185CA31513E}"/>
            </c:ext>
          </c:extLst>
        </c:ser>
        <c:dLbls>
          <c:showLegendKey val="0"/>
          <c:showVal val="0"/>
          <c:showCatName val="0"/>
          <c:showSerName val="0"/>
          <c:showPercent val="0"/>
          <c:showBubbleSize val="0"/>
        </c:dLbls>
        <c:gapWidth val="150"/>
        <c:axId val="172162280"/>
        <c:axId val="17216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18-4440-8E32-5185CA31513E}"/>
            </c:ext>
          </c:extLst>
        </c:ser>
        <c:dLbls>
          <c:showLegendKey val="0"/>
          <c:showVal val="0"/>
          <c:showCatName val="0"/>
          <c:showSerName val="0"/>
          <c:showPercent val="0"/>
          <c:showBubbleSize val="0"/>
        </c:dLbls>
        <c:marker val="1"/>
        <c:smooth val="0"/>
        <c:axId val="172162280"/>
        <c:axId val="172162664"/>
      </c:lineChart>
      <c:dateAx>
        <c:axId val="172162280"/>
        <c:scaling>
          <c:orientation val="minMax"/>
        </c:scaling>
        <c:delete val="1"/>
        <c:axPos val="b"/>
        <c:numFmt formatCode="ge" sourceLinked="1"/>
        <c:majorTickMark val="none"/>
        <c:minorTickMark val="none"/>
        <c:tickLblPos val="none"/>
        <c:crossAx val="172162664"/>
        <c:crosses val="autoZero"/>
        <c:auto val="1"/>
        <c:lblOffset val="100"/>
        <c:baseTimeUnit val="years"/>
      </c:dateAx>
      <c:valAx>
        <c:axId val="17216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6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F3-4D8E-9F43-A48B5D71E97A}"/>
            </c:ext>
          </c:extLst>
        </c:ser>
        <c:dLbls>
          <c:showLegendKey val="0"/>
          <c:showVal val="0"/>
          <c:showCatName val="0"/>
          <c:showSerName val="0"/>
          <c:showPercent val="0"/>
          <c:showBubbleSize val="0"/>
        </c:dLbls>
        <c:gapWidth val="150"/>
        <c:axId val="172120944"/>
        <c:axId val="17097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F3-4D8E-9F43-A48B5D71E97A}"/>
            </c:ext>
          </c:extLst>
        </c:ser>
        <c:dLbls>
          <c:showLegendKey val="0"/>
          <c:showVal val="0"/>
          <c:showCatName val="0"/>
          <c:showSerName val="0"/>
          <c:showPercent val="0"/>
          <c:showBubbleSize val="0"/>
        </c:dLbls>
        <c:marker val="1"/>
        <c:smooth val="0"/>
        <c:axId val="172120944"/>
        <c:axId val="170974136"/>
      </c:lineChart>
      <c:dateAx>
        <c:axId val="172120944"/>
        <c:scaling>
          <c:orientation val="minMax"/>
        </c:scaling>
        <c:delete val="1"/>
        <c:axPos val="b"/>
        <c:numFmt formatCode="ge" sourceLinked="1"/>
        <c:majorTickMark val="none"/>
        <c:minorTickMark val="none"/>
        <c:tickLblPos val="none"/>
        <c:crossAx val="170974136"/>
        <c:crosses val="autoZero"/>
        <c:auto val="1"/>
        <c:lblOffset val="100"/>
        <c:baseTimeUnit val="years"/>
      </c:dateAx>
      <c:valAx>
        <c:axId val="1709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2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9F-40F7-BED4-51E58FC93FD1}"/>
            </c:ext>
          </c:extLst>
        </c:ser>
        <c:dLbls>
          <c:showLegendKey val="0"/>
          <c:showVal val="0"/>
          <c:showCatName val="0"/>
          <c:showSerName val="0"/>
          <c:showPercent val="0"/>
          <c:showBubbleSize val="0"/>
        </c:dLbls>
        <c:gapWidth val="150"/>
        <c:axId val="172260520"/>
        <c:axId val="17226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F-40F7-BED4-51E58FC93FD1}"/>
            </c:ext>
          </c:extLst>
        </c:ser>
        <c:dLbls>
          <c:showLegendKey val="0"/>
          <c:showVal val="0"/>
          <c:showCatName val="0"/>
          <c:showSerName val="0"/>
          <c:showPercent val="0"/>
          <c:showBubbleSize val="0"/>
        </c:dLbls>
        <c:marker val="1"/>
        <c:smooth val="0"/>
        <c:axId val="172260520"/>
        <c:axId val="172260912"/>
      </c:lineChart>
      <c:dateAx>
        <c:axId val="172260520"/>
        <c:scaling>
          <c:orientation val="minMax"/>
        </c:scaling>
        <c:delete val="1"/>
        <c:axPos val="b"/>
        <c:numFmt formatCode="ge" sourceLinked="1"/>
        <c:majorTickMark val="none"/>
        <c:minorTickMark val="none"/>
        <c:tickLblPos val="none"/>
        <c:crossAx val="172260912"/>
        <c:crosses val="autoZero"/>
        <c:auto val="1"/>
        <c:lblOffset val="100"/>
        <c:baseTimeUnit val="years"/>
      </c:dateAx>
      <c:valAx>
        <c:axId val="1722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7-481B-B03E-5C9389DA6765}"/>
            </c:ext>
          </c:extLst>
        </c:ser>
        <c:dLbls>
          <c:showLegendKey val="0"/>
          <c:showVal val="0"/>
          <c:showCatName val="0"/>
          <c:showSerName val="0"/>
          <c:showPercent val="0"/>
          <c:showBubbleSize val="0"/>
        </c:dLbls>
        <c:gapWidth val="150"/>
        <c:axId val="172260128"/>
        <c:axId val="1722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7-481B-B03E-5C9389DA6765}"/>
            </c:ext>
          </c:extLst>
        </c:ser>
        <c:dLbls>
          <c:showLegendKey val="0"/>
          <c:showVal val="0"/>
          <c:showCatName val="0"/>
          <c:showSerName val="0"/>
          <c:showPercent val="0"/>
          <c:showBubbleSize val="0"/>
        </c:dLbls>
        <c:marker val="1"/>
        <c:smooth val="0"/>
        <c:axId val="172260128"/>
        <c:axId val="172259736"/>
      </c:lineChart>
      <c:dateAx>
        <c:axId val="172260128"/>
        <c:scaling>
          <c:orientation val="minMax"/>
        </c:scaling>
        <c:delete val="1"/>
        <c:axPos val="b"/>
        <c:numFmt formatCode="ge" sourceLinked="1"/>
        <c:majorTickMark val="none"/>
        <c:minorTickMark val="none"/>
        <c:tickLblPos val="none"/>
        <c:crossAx val="172259736"/>
        <c:crosses val="autoZero"/>
        <c:auto val="1"/>
        <c:lblOffset val="100"/>
        <c:baseTimeUnit val="years"/>
      </c:dateAx>
      <c:valAx>
        <c:axId val="1722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DF-433F-BD59-C51C4FD20004}"/>
            </c:ext>
          </c:extLst>
        </c:ser>
        <c:dLbls>
          <c:showLegendKey val="0"/>
          <c:showVal val="0"/>
          <c:showCatName val="0"/>
          <c:showSerName val="0"/>
          <c:showPercent val="0"/>
          <c:showBubbleSize val="0"/>
        </c:dLbls>
        <c:gapWidth val="150"/>
        <c:axId val="172262872"/>
        <c:axId val="1722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A0DF-433F-BD59-C51C4FD20004}"/>
            </c:ext>
          </c:extLst>
        </c:ser>
        <c:dLbls>
          <c:showLegendKey val="0"/>
          <c:showVal val="0"/>
          <c:showCatName val="0"/>
          <c:showSerName val="0"/>
          <c:showPercent val="0"/>
          <c:showBubbleSize val="0"/>
        </c:dLbls>
        <c:marker val="1"/>
        <c:smooth val="0"/>
        <c:axId val="172262872"/>
        <c:axId val="172263264"/>
      </c:lineChart>
      <c:dateAx>
        <c:axId val="172262872"/>
        <c:scaling>
          <c:orientation val="minMax"/>
        </c:scaling>
        <c:delete val="1"/>
        <c:axPos val="b"/>
        <c:numFmt formatCode="ge" sourceLinked="1"/>
        <c:majorTickMark val="none"/>
        <c:minorTickMark val="none"/>
        <c:tickLblPos val="none"/>
        <c:crossAx val="172263264"/>
        <c:crosses val="autoZero"/>
        <c:auto val="1"/>
        <c:lblOffset val="100"/>
        <c:baseTimeUnit val="years"/>
      </c:dateAx>
      <c:valAx>
        <c:axId val="1722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89.93</c:v>
                </c:pt>
                <c:pt idx="1">
                  <c:v>91.12</c:v>
                </c:pt>
                <c:pt idx="2">
                  <c:v>76.7</c:v>
                </c:pt>
                <c:pt idx="3">
                  <c:v>93.8</c:v>
                </c:pt>
                <c:pt idx="4">
                  <c:v>89.78</c:v>
                </c:pt>
              </c:numCache>
            </c:numRef>
          </c:val>
          <c:extLst xmlns:c16r2="http://schemas.microsoft.com/office/drawing/2015/06/chart">
            <c:ext xmlns:c16="http://schemas.microsoft.com/office/drawing/2014/chart" uri="{C3380CC4-5D6E-409C-BE32-E72D297353CC}">
              <c16:uniqueId val="{00000000-8C45-473E-8BB6-DDF26B7F5A2E}"/>
            </c:ext>
          </c:extLst>
        </c:ser>
        <c:dLbls>
          <c:showLegendKey val="0"/>
          <c:showVal val="0"/>
          <c:showCatName val="0"/>
          <c:showSerName val="0"/>
          <c:showPercent val="0"/>
          <c:showBubbleSize val="0"/>
        </c:dLbls>
        <c:gapWidth val="150"/>
        <c:axId val="172439584"/>
        <c:axId val="17243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8C45-473E-8BB6-DDF26B7F5A2E}"/>
            </c:ext>
          </c:extLst>
        </c:ser>
        <c:dLbls>
          <c:showLegendKey val="0"/>
          <c:showVal val="0"/>
          <c:showCatName val="0"/>
          <c:showSerName val="0"/>
          <c:showPercent val="0"/>
          <c:showBubbleSize val="0"/>
        </c:dLbls>
        <c:marker val="1"/>
        <c:smooth val="0"/>
        <c:axId val="172439584"/>
        <c:axId val="172439976"/>
      </c:lineChart>
      <c:dateAx>
        <c:axId val="172439584"/>
        <c:scaling>
          <c:orientation val="minMax"/>
        </c:scaling>
        <c:delete val="1"/>
        <c:axPos val="b"/>
        <c:numFmt formatCode="ge" sourceLinked="1"/>
        <c:majorTickMark val="none"/>
        <c:minorTickMark val="none"/>
        <c:tickLblPos val="none"/>
        <c:crossAx val="172439976"/>
        <c:crosses val="autoZero"/>
        <c:auto val="1"/>
        <c:lblOffset val="100"/>
        <c:baseTimeUnit val="years"/>
      </c:dateAx>
      <c:valAx>
        <c:axId val="17243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216.37</c:v>
                </c:pt>
                <c:pt idx="1">
                  <c:v>214.04</c:v>
                </c:pt>
                <c:pt idx="2">
                  <c:v>250.04</c:v>
                </c:pt>
                <c:pt idx="3">
                  <c:v>203.17</c:v>
                </c:pt>
                <c:pt idx="4">
                  <c:v>209.82</c:v>
                </c:pt>
              </c:numCache>
            </c:numRef>
          </c:val>
          <c:extLst xmlns:c16r2="http://schemas.microsoft.com/office/drawing/2015/06/chart">
            <c:ext xmlns:c16="http://schemas.microsoft.com/office/drawing/2014/chart" uri="{C3380CC4-5D6E-409C-BE32-E72D297353CC}">
              <c16:uniqueId val="{00000000-28A4-41AB-964C-C64C1ACF2719}"/>
            </c:ext>
          </c:extLst>
        </c:ser>
        <c:dLbls>
          <c:showLegendKey val="0"/>
          <c:showVal val="0"/>
          <c:showCatName val="0"/>
          <c:showSerName val="0"/>
          <c:showPercent val="0"/>
          <c:showBubbleSize val="0"/>
        </c:dLbls>
        <c:gapWidth val="150"/>
        <c:axId val="172441152"/>
        <c:axId val="17244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28A4-41AB-964C-C64C1ACF2719}"/>
            </c:ext>
          </c:extLst>
        </c:ser>
        <c:dLbls>
          <c:showLegendKey val="0"/>
          <c:showVal val="0"/>
          <c:showCatName val="0"/>
          <c:showSerName val="0"/>
          <c:showPercent val="0"/>
          <c:showBubbleSize val="0"/>
        </c:dLbls>
        <c:marker val="1"/>
        <c:smooth val="0"/>
        <c:axId val="172441152"/>
        <c:axId val="172441544"/>
      </c:lineChart>
      <c:dateAx>
        <c:axId val="172441152"/>
        <c:scaling>
          <c:orientation val="minMax"/>
        </c:scaling>
        <c:delete val="1"/>
        <c:axPos val="b"/>
        <c:numFmt formatCode="ge" sourceLinked="1"/>
        <c:majorTickMark val="none"/>
        <c:minorTickMark val="none"/>
        <c:tickLblPos val="none"/>
        <c:crossAx val="172441544"/>
        <c:crosses val="autoZero"/>
        <c:auto val="1"/>
        <c:lblOffset val="100"/>
        <c:baseTimeUnit val="years"/>
      </c:dateAx>
      <c:valAx>
        <c:axId val="17244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嬬恋村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9569</v>
      </c>
      <c r="AM8" s="50"/>
      <c r="AN8" s="50"/>
      <c r="AO8" s="50"/>
      <c r="AP8" s="50"/>
      <c r="AQ8" s="50"/>
      <c r="AR8" s="50"/>
      <c r="AS8" s="50"/>
      <c r="AT8" s="45">
        <f>データ!T6</f>
        <v>337.58</v>
      </c>
      <c r="AU8" s="45"/>
      <c r="AV8" s="45"/>
      <c r="AW8" s="45"/>
      <c r="AX8" s="45"/>
      <c r="AY8" s="45"/>
      <c r="AZ8" s="45"/>
      <c r="BA8" s="45"/>
      <c r="BB8" s="45">
        <f>データ!U6</f>
        <v>28.35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8.3800000000000008</v>
      </c>
      <c r="Q10" s="45"/>
      <c r="R10" s="45"/>
      <c r="S10" s="45"/>
      <c r="T10" s="45"/>
      <c r="U10" s="45"/>
      <c r="V10" s="45"/>
      <c r="W10" s="45">
        <f>データ!Q6</f>
        <v>100</v>
      </c>
      <c r="X10" s="45"/>
      <c r="Y10" s="45"/>
      <c r="Z10" s="45"/>
      <c r="AA10" s="45"/>
      <c r="AB10" s="45"/>
      <c r="AC10" s="45"/>
      <c r="AD10" s="50">
        <f>データ!R6</f>
        <v>4322</v>
      </c>
      <c r="AE10" s="50"/>
      <c r="AF10" s="50"/>
      <c r="AG10" s="50"/>
      <c r="AH10" s="50"/>
      <c r="AI10" s="50"/>
      <c r="AJ10" s="50"/>
      <c r="AK10" s="2"/>
      <c r="AL10" s="50">
        <f>データ!V6</f>
        <v>801</v>
      </c>
      <c r="AM10" s="50"/>
      <c r="AN10" s="50"/>
      <c r="AO10" s="50"/>
      <c r="AP10" s="50"/>
      <c r="AQ10" s="50"/>
      <c r="AR10" s="50"/>
      <c r="AS10" s="50"/>
      <c r="AT10" s="45">
        <f>データ!W6</f>
        <v>0.15</v>
      </c>
      <c r="AU10" s="45"/>
      <c r="AV10" s="45"/>
      <c r="AW10" s="45"/>
      <c r="AX10" s="45"/>
      <c r="AY10" s="45"/>
      <c r="AZ10" s="45"/>
      <c r="BA10" s="45"/>
      <c r="BB10" s="45">
        <f>データ!X6</f>
        <v>5340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0rfP0ricGyJfyMclN+6iPXxtpGjbKYklWc6kleER8wJcALH6Xd5E5DYdjwNz4XWQhmgXVt1e1Ayn0F4G0iBmlQ==" saltValue="o1gKKKtlCxdr30bEDwZi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104256</v>
      </c>
      <c r="D6" s="33">
        <f t="shared" si="3"/>
        <v>47</v>
      </c>
      <c r="E6" s="33">
        <f t="shared" si="3"/>
        <v>18</v>
      </c>
      <c r="F6" s="33">
        <f t="shared" si="3"/>
        <v>0</v>
      </c>
      <c r="G6" s="33">
        <f t="shared" si="3"/>
        <v>0</v>
      </c>
      <c r="H6" s="33" t="str">
        <f t="shared" si="3"/>
        <v>群馬県　嬬恋村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8.3800000000000008</v>
      </c>
      <c r="Q6" s="34">
        <f t="shared" si="3"/>
        <v>100</v>
      </c>
      <c r="R6" s="34">
        <f t="shared" si="3"/>
        <v>4322</v>
      </c>
      <c r="S6" s="34">
        <f t="shared" si="3"/>
        <v>9569</v>
      </c>
      <c r="T6" s="34">
        <f t="shared" si="3"/>
        <v>337.58</v>
      </c>
      <c r="U6" s="34">
        <f t="shared" si="3"/>
        <v>28.35</v>
      </c>
      <c r="V6" s="34">
        <f t="shared" si="3"/>
        <v>801</v>
      </c>
      <c r="W6" s="34">
        <f t="shared" si="3"/>
        <v>0.15</v>
      </c>
      <c r="X6" s="34">
        <f t="shared" si="3"/>
        <v>5340</v>
      </c>
      <c r="Y6" s="35">
        <f>IF(Y7="",NA(),Y7)</f>
        <v>125.45</v>
      </c>
      <c r="Z6" s="35">
        <f t="shared" ref="Z6:AH6" si="4">IF(Z7="",NA(),Z7)</f>
        <v>108.15</v>
      </c>
      <c r="AA6" s="35">
        <f t="shared" si="4"/>
        <v>101.6</v>
      </c>
      <c r="AB6" s="35">
        <f t="shared" si="4"/>
        <v>118.77</v>
      </c>
      <c r="AC6" s="35">
        <f t="shared" si="4"/>
        <v>102.29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89.93</v>
      </c>
      <c r="BR6" s="35">
        <f t="shared" ref="BR6:BZ6" si="8">IF(BR7="",NA(),BR7)</f>
        <v>91.12</v>
      </c>
      <c r="BS6" s="35">
        <f t="shared" si="8"/>
        <v>76.7</v>
      </c>
      <c r="BT6" s="35">
        <f t="shared" si="8"/>
        <v>93.8</v>
      </c>
      <c r="BU6" s="35">
        <f t="shared" si="8"/>
        <v>89.78</v>
      </c>
      <c r="BV6" s="35">
        <f t="shared" si="8"/>
        <v>57.93</v>
      </c>
      <c r="BW6" s="35">
        <f t="shared" si="8"/>
        <v>57.03</v>
      </c>
      <c r="BX6" s="35">
        <f t="shared" si="8"/>
        <v>55.84</v>
      </c>
      <c r="BY6" s="35">
        <f t="shared" si="8"/>
        <v>57.08</v>
      </c>
      <c r="BZ6" s="35">
        <f t="shared" si="8"/>
        <v>55.85</v>
      </c>
      <c r="CA6" s="34" t="str">
        <f>IF(CA7="","",IF(CA7="-","【-】","【"&amp;SUBSTITUTE(TEXT(CA7,"#,##0.00"),"-","△")&amp;"】"))</f>
        <v>【60.61】</v>
      </c>
      <c r="CB6" s="35">
        <f>IF(CB7="",NA(),CB7)</f>
        <v>216.37</v>
      </c>
      <c r="CC6" s="35">
        <f t="shared" ref="CC6:CK6" si="9">IF(CC7="",NA(),CC7)</f>
        <v>214.04</v>
      </c>
      <c r="CD6" s="35">
        <f t="shared" si="9"/>
        <v>250.04</v>
      </c>
      <c r="CE6" s="35">
        <f t="shared" si="9"/>
        <v>203.17</v>
      </c>
      <c r="CF6" s="35">
        <f t="shared" si="9"/>
        <v>209.82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52.06</v>
      </c>
      <c r="CN6" s="35">
        <f t="shared" ref="CN6:CV6" si="10">IF(CN7="",NA(),CN7)</f>
        <v>52.65</v>
      </c>
      <c r="CO6" s="35">
        <f t="shared" si="10"/>
        <v>56.47</v>
      </c>
      <c r="CP6" s="35">
        <f t="shared" si="10"/>
        <v>56.18</v>
      </c>
      <c r="CQ6" s="35">
        <f t="shared" si="10"/>
        <v>59.71</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104256</v>
      </c>
      <c r="D7" s="37">
        <v>47</v>
      </c>
      <c r="E7" s="37">
        <v>18</v>
      </c>
      <c r="F7" s="37">
        <v>0</v>
      </c>
      <c r="G7" s="37">
        <v>0</v>
      </c>
      <c r="H7" s="37" t="s">
        <v>97</v>
      </c>
      <c r="I7" s="37" t="s">
        <v>98</v>
      </c>
      <c r="J7" s="37" t="s">
        <v>99</v>
      </c>
      <c r="K7" s="37" t="s">
        <v>100</v>
      </c>
      <c r="L7" s="37" t="s">
        <v>101</v>
      </c>
      <c r="M7" s="37" t="s">
        <v>102</v>
      </c>
      <c r="N7" s="38" t="s">
        <v>103</v>
      </c>
      <c r="O7" s="38" t="s">
        <v>104</v>
      </c>
      <c r="P7" s="38">
        <v>8.3800000000000008</v>
      </c>
      <c r="Q7" s="38">
        <v>100</v>
      </c>
      <c r="R7" s="38">
        <v>4322</v>
      </c>
      <c r="S7" s="38">
        <v>9569</v>
      </c>
      <c r="T7" s="38">
        <v>337.58</v>
      </c>
      <c r="U7" s="38">
        <v>28.35</v>
      </c>
      <c r="V7" s="38">
        <v>801</v>
      </c>
      <c r="W7" s="38">
        <v>0.15</v>
      </c>
      <c r="X7" s="38">
        <v>5340</v>
      </c>
      <c r="Y7" s="38">
        <v>125.45</v>
      </c>
      <c r="Z7" s="38">
        <v>108.15</v>
      </c>
      <c r="AA7" s="38">
        <v>101.6</v>
      </c>
      <c r="AB7" s="38">
        <v>118.77</v>
      </c>
      <c r="AC7" s="38">
        <v>102.29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89.93</v>
      </c>
      <c r="BR7" s="38">
        <v>91.12</v>
      </c>
      <c r="BS7" s="38">
        <v>76.7</v>
      </c>
      <c r="BT7" s="38">
        <v>93.8</v>
      </c>
      <c r="BU7" s="38">
        <v>89.78</v>
      </c>
      <c r="BV7" s="38">
        <v>57.93</v>
      </c>
      <c r="BW7" s="38">
        <v>57.03</v>
      </c>
      <c r="BX7" s="38">
        <v>55.84</v>
      </c>
      <c r="BY7" s="38">
        <v>57.08</v>
      </c>
      <c r="BZ7" s="38">
        <v>55.85</v>
      </c>
      <c r="CA7" s="38">
        <v>60.61</v>
      </c>
      <c r="CB7" s="38">
        <v>216.37</v>
      </c>
      <c r="CC7" s="38">
        <v>214.04</v>
      </c>
      <c r="CD7" s="38">
        <v>250.04</v>
      </c>
      <c r="CE7" s="38">
        <v>203.17</v>
      </c>
      <c r="CF7" s="38">
        <v>209.82</v>
      </c>
      <c r="CG7" s="38">
        <v>276.93</v>
      </c>
      <c r="CH7" s="38">
        <v>283.73</v>
      </c>
      <c r="CI7" s="38">
        <v>287.57</v>
      </c>
      <c r="CJ7" s="38">
        <v>286.86</v>
      </c>
      <c r="CK7" s="38">
        <v>287.91000000000003</v>
      </c>
      <c r="CL7" s="38">
        <v>270.94</v>
      </c>
      <c r="CM7" s="38">
        <v>52.06</v>
      </c>
      <c r="CN7" s="38">
        <v>52.65</v>
      </c>
      <c r="CO7" s="38">
        <v>56.47</v>
      </c>
      <c r="CP7" s="38">
        <v>56.18</v>
      </c>
      <c r="CQ7" s="38">
        <v>59.71</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2020-01-30T05:41:57Z</cp:lastPrinted>
  <dcterms:created xsi:type="dcterms:W3CDTF">2019-12-05T05:28:41Z</dcterms:created>
  <dcterms:modified xsi:type="dcterms:W3CDTF">2020-02-04T08:14:37Z</dcterms:modified>
  <cp:category/>
</cp:coreProperties>
</file>