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4 高山村○□■△\"/>
    </mc:Choice>
  </mc:AlternateContent>
  <workbookProtection workbookAlgorithmName="SHA-512" workbookHashValue="OzrqCn+SELyibkjI2ZLoFcQCabhUe+ivtZ+O4tD/mN0ZvJxzp2O5OoPs7c4hzBkGHG2OaX1ZBU5HOdiNxUX7Iw==" workbookSaltValue="W9DwfImSgtNHZ95tGy6wIw==" workbookSpinCount="100000" lockStructure="1"/>
  <bookViews>
    <workbookView xWindow="0" yWindow="0" windowWidth="28800" windowHeight="121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<sst xmlns="http://schemas.openxmlformats.org/spreadsheetml/2006/main" count="239" uniqueCount="114">
  <si>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</si>
  <si>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</si>
  <si>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</si>
  <si>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</si>
  <si>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</si>
  <si>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</si>
  <si>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</si>
  <si>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</si>
  <si>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</si>
  <si>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</si>
  <si>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</si>
  <si>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</si>
  <si>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</si>
  <si>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</si>
  <si>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</si>
  <si>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</si>
  <si>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</si>
  <si>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</si>
  <si>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</si>
  <si>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</si>
  <si>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</si>
  <si>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</si>
  <si>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</si>
  <si>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</si>
  <si>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</si>
  <si>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</si>
  <si>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</si>
  <si>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</si>
  <si>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</si>
  <si>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</si>
  <si>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</si>
  <si>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</si>
  <si>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</si>
  <si>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</si>
  <si>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</si>
  <si>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</si>
  <si>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</si>
  <si>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</si>
  <si>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</si>
  <si>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</si>
  <si>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</si>
  <si>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</si>
  <si>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</si>
  <si>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</si>
  <si>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</si>
  <si>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</si>
  <si>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</si>
  <si>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</si>
  <si>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</si>
  <si>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</si>
  <si>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</si>
  <si>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</si>
  <si>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</si>
  <si>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</si>
  <si>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</si>
  <si>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</si>
  <si>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</si>
  <si>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</si>
  <si>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</si>
  <si>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</si>
  <si>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</si>
  <si>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</si>
  <si>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</si>
  <si>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</si>
  <si>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</si>
  <si>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</si>
  <si>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</si>
  <si>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</si>
  <si>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</si>
  <si>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</si>
  <si>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</si>
  <si>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</si>
  <si>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</si>
  <si>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</si>
  <si>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</si>
  <si>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</si>
  <si>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</si>
  <si>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</si>
  <si>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</si>
  <si>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</si>
  <si>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</si>
  <si>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</si>
  <si>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</si>
  <si>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</si>
  <si>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</si>
  <si>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</si>
  <si>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</si>
  <si>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</si>
  <si>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</si>
  <si>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</si>
  <si>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</si>
  <si>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</si>
  <si>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</si>
  <si>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</si>
  <si>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</si>
  <si>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</si>
  <si>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</si>
  <si>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</si>
  <si>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</si>
  <si>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</si>
  <si>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</si>
  <si>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</si>
  <si>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</si>
  <si>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</si>
  <si>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</si>
  <si>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</si>
  <si>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</si>
  <si>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</si>
  <si>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</si>
  <si>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</si>
  <si>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</si>
  <si>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①収益的収支比率・・・数値が100％を越え上昇しているが、繰入金に頼っているため、費用の削減と収益の確保に努める必要がある。
②累積欠損金比率・・・該当数値なし
③流動比率・・・該当数値なし
④企業債残高対事業規模比率・・・一般会計繰出金により当該値が０となっているが、繰出金に頼り過ぎず、営業収益を少しでも上げていく必要がある。
⑤経費回収率・・・前年度とほぼ横ばいで低い数値となっており、適正な使用料金により収入を確保する必要がある。
⑥汚水処理原価・・・前年度とほぼ同様の数値であり、費用の削減に努めなければならない。
⑦施設利用率・・・類似団体平均値より高い数値だが、前年より数値が低下しているため、改善する必要がある。
⑧水洗化率・・・前年と同様高い数値であり、更に上昇するように努める必要がある。</t>
    <rPh sb="2" eb="5">
      <t>シュウエキテキ</t>
    </rPh>
    <rPh sb="5" eb="7">
      <t>シュウシ</t>
    </rPh>
    <rPh sb="7" eb="9">
      <t>ヒリツ</t>
    </rPh>
    <rPh sb="12" eb="14">
      <t>スウチ</t>
    </rPh>
    <rPh sb="20" eb="21">
      <t>コ</t>
    </rPh>
    <rPh sb="22" eb="24">
      <t>ジョウショウ</t>
    </rPh>
    <rPh sb="30" eb="33">
      <t>クリイレキン</t>
    </rPh>
    <rPh sb="34" eb="35">
      <t>タヨ</t>
    </rPh>
    <rPh sb="42" eb="44">
      <t>ヒヨウ</t>
    </rPh>
    <rPh sb="45" eb="47">
      <t>サクゲン</t>
    </rPh>
    <rPh sb="48" eb="50">
      <t>シュウエキ</t>
    </rPh>
    <rPh sb="51" eb="53">
      <t>カクホ</t>
    </rPh>
    <rPh sb="54" eb="55">
      <t>ツト</t>
    </rPh>
    <rPh sb="57" eb="59">
      <t>ヒツヨウ</t>
    </rPh>
    <rPh sb="65" eb="67">
      <t>ルイセキ</t>
    </rPh>
    <rPh sb="67" eb="70">
      <t>ケッソンキン</t>
    </rPh>
    <rPh sb="70" eb="72">
      <t>ヒリツ</t>
    </rPh>
    <rPh sb="75" eb="77">
      <t>ガイトウ</t>
    </rPh>
    <rPh sb="77" eb="79">
      <t>スウチ</t>
    </rPh>
    <rPh sb="83" eb="85">
      <t>リュウドウ</t>
    </rPh>
    <rPh sb="85" eb="87">
      <t>ヒリツ</t>
    </rPh>
    <rPh sb="90" eb="92">
      <t>ガイトウ</t>
    </rPh>
    <rPh sb="92" eb="94">
      <t>スウチ</t>
    </rPh>
    <rPh sb="98" eb="101">
      <t>キギョウサイ</t>
    </rPh>
    <rPh sb="101" eb="102">
      <t>ザン</t>
    </rPh>
    <rPh sb="102" eb="103">
      <t>タカ</t>
    </rPh>
    <rPh sb="103" eb="104">
      <t>タイ</t>
    </rPh>
    <rPh sb="104" eb="106">
      <t>ジギョウ</t>
    </rPh>
    <rPh sb="106" eb="108">
      <t>キボ</t>
    </rPh>
    <rPh sb="108" eb="110">
      <t>ヒリツ</t>
    </rPh>
    <rPh sb="113" eb="115">
      <t>イッパン</t>
    </rPh>
    <rPh sb="115" eb="117">
      <t>カイケイ</t>
    </rPh>
    <rPh sb="119" eb="120">
      <t>キン</t>
    </rPh>
    <rPh sb="123" eb="124">
      <t>トウ</t>
    </rPh>
    <rPh sb="124" eb="125">
      <t>ガイ</t>
    </rPh>
    <rPh sb="125" eb="126">
      <t>チ</t>
    </rPh>
    <rPh sb="138" eb="139">
      <t>キン</t>
    </rPh>
    <rPh sb="140" eb="141">
      <t>タヨ</t>
    </rPh>
    <rPh sb="142" eb="143">
      <t>ス</t>
    </rPh>
    <rPh sb="146" eb="148">
      <t>エイギョウ</t>
    </rPh>
    <rPh sb="148" eb="150">
      <t>シュウエキ</t>
    </rPh>
    <rPh sb="151" eb="152">
      <t>スコ</t>
    </rPh>
    <rPh sb="155" eb="156">
      <t>ア</t>
    </rPh>
    <rPh sb="160" eb="162">
      <t>ヒツヨウ</t>
    </rPh>
    <rPh sb="168" eb="170">
      <t>ケイヒ</t>
    </rPh>
    <rPh sb="170" eb="173">
      <t>カイシュウリツ</t>
    </rPh>
    <rPh sb="176" eb="179">
      <t>ゼンネンド</t>
    </rPh>
    <rPh sb="182" eb="183">
      <t>ヨコ</t>
    </rPh>
    <rPh sb="186" eb="187">
      <t>ヒク</t>
    </rPh>
    <rPh sb="188" eb="190">
      <t>スウチ</t>
    </rPh>
    <rPh sb="197" eb="199">
      <t>テキセイ</t>
    </rPh>
    <rPh sb="200" eb="202">
      <t>シヨウ</t>
    </rPh>
    <rPh sb="202" eb="204">
      <t>リョウキン</t>
    </rPh>
    <rPh sb="207" eb="209">
      <t>シュウニュウ</t>
    </rPh>
    <rPh sb="210" eb="212">
      <t>カクホ</t>
    </rPh>
    <rPh sb="214" eb="216">
      <t>ヒツヨウ</t>
    </rPh>
    <rPh sb="222" eb="224">
      <t>オスイ</t>
    </rPh>
    <rPh sb="224" eb="226">
      <t>ショリ</t>
    </rPh>
    <rPh sb="226" eb="228">
      <t>ゲンカ</t>
    </rPh>
    <rPh sb="231" eb="234">
      <t>ゼンネンド</t>
    </rPh>
    <rPh sb="237" eb="239">
      <t>ドウヨウ</t>
    </rPh>
    <rPh sb="240" eb="242">
      <t>スウチ</t>
    </rPh>
    <rPh sb="246" eb="248">
      <t>ヒヨウ</t>
    </rPh>
    <rPh sb="249" eb="251">
      <t>サクゲン</t>
    </rPh>
    <rPh sb="252" eb="253">
      <t>ツト</t>
    </rPh>
    <rPh sb="265" eb="267">
      <t>シセツ</t>
    </rPh>
    <rPh sb="267" eb="270">
      <t>リヨウリツ</t>
    </rPh>
    <rPh sb="273" eb="275">
      <t>ルイジ</t>
    </rPh>
    <rPh sb="275" eb="277">
      <t>ダンタイ</t>
    </rPh>
    <rPh sb="277" eb="280">
      <t>ヘイキンチ</t>
    </rPh>
    <rPh sb="282" eb="283">
      <t>タカ</t>
    </rPh>
    <rPh sb="284" eb="286">
      <t>スウチ</t>
    </rPh>
    <rPh sb="289" eb="291">
      <t>ゼンネン</t>
    </rPh>
    <rPh sb="293" eb="295">
      <t>スウチ</t>
    </rPh>
    <rPh sb="296" eb="298">
      <t>テイカ</t>
    </rPh>
    <rPh sb="305" eb="307">
      <t>カイゼン</t>
    </rPh>
    <rPh sb="309" eb="311">
      <t>ヒツヨウ</t>
    </rPh>
    <rPh sb="317" eb="319">
      <t>スイセン</t>
    </rPh>
    <rPh sb="319" eb="320">
      <t>バ</t>
    </rPh>
    <rPh sb="320" eb="321">
      <t>リツ</t>
    </rPh>
    <rPh sb="324" eb="326">
      <t>ゼンネン</t>
    </rPh>
    <rPh sb="327" eb="329">
      <t>ドウヨウ</t>
    </rPh>
    <rPh sb="329" eb="330">
      <t>タカ</t>
    </rPh>
    <rPh sb="331" eb="333">
      <t>スウチ</t>
    </rPh>
    <rPh sb="337" eb="338">
      <t>サラ</t>
    </rPh>
    <rPh sb="339" eb="341">
      <t>ジョウショウ</t>
    </rPh>
    <rPh sb="346" eb="347">
      <t>ツト</t>
    </rPh>
    <rPh sb="349" eb="351">
      <t>ヒツヨウ</t>
    </rPh>
    <phoneticPr fontId="4"/>
  </si>
  <si>
    <t xml:space="preserve">
①有形固定資産原価償却率・・・該当数値なし
②管渠老朽化率・・・該当数値なし
③管渠改善率・・・計画的な改修が必要である。</t>
    <rPh sb="2" eb="4">
      <t>ユウケイ</t>
    </rPh>
    <rPh sb="4" eb="6">
      <t>コテイ</t>
    </rPh>
    <rPh sb="6" eb="8">
      <t>シサン</t>
    </rPh>
    <rPh sb="8" eb="10">
      <t>ゲンカ</t>
    </rPh>
    <rPh sb="10" eb="13">
      <t>ショウキャクリツ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ケイカク</t>
    </rPh>
    <rPh sb="51" eb="52">
      <t>テキ</t>
    </rPh>
    <rPh sb="53" eb="55">
      <t>カイシュウ</t>
    </rPh>
    <rPh sb="56" eb="58">
      <t>ヒツヨウ</t>
    </rPh>
    <phoneticPr fontId="4"/>
  </si>
  <si>
    <t xml:space="preserve">
「１．経営の健全性・効率性」は、現在は主に一般会計からの繰入金で経営を維持しているため、使用料収入が増加するように検討していく必要がある。
「２．老朽化の状況」は、供用開始から経過年数が経つにつれ維持管理費が増加していくことが考えられ、計画的な改修を実施していく必要がある。</t>
    <rPh sb="4" eb="6">
      <t>ケイエイ</t>
    </rPh>
    <rPh sb="7" eb="10">
      <t>ケンゼンセイ</t>
    </rPh>
    <rPh sb="11" eb="13">
      <t>コウリツ</t>
    </rPh>
    <rPh sb="13" eb="14">
      <t>セイ</t>
    </rPh>
    <rPh sb="17" eb="19">
      <t>ゲンザイ</t>
    </rPh>
    <rPh sb="20" eb="21">
      <t>オモ</t>
    </rPh>
    <rPh sb="22" eb="24">
      <t>イッパン</t>
    </rPh>
    <rPh sb="24" eb="26">
      <t>カイケイ</t>
    </rPh>
    <rPh sb="29" eb="32">
      <t>クリイレキン</t>
    </rPh>
    <rPh sb="33" eb="35">
      <t>ケイエイ</t>
    </rPh>
    <rPh sb="36" eb="38">
      <t>イジ</t>
    </rPh>
    <rPh sb="45" eb="48">
      <t>シヨウリョウ</t>
    </rPh>
    <rPh sb="48" eb="50">
      <t>シュウニュウ</t>
    </rPh>
    <rPh sb="51" eb="53">
      <t>ゾウカ</t>
    </rPh>
    <rPh sb="58" eb="60">
      <t>ケントウ</t>
    </rPh>
    <rPh sb="64" eb="66">
      <t>ヒツヨウ</t>
    </rPh>
    <rPh sb="75" eb="78">
      <t>ロウキュウカ</t>
    </rPh>
    <rPh sb="79" eb="81">
      <t>ジョウキョウ</t>
    </rPh>
    <rPh sb="84" eb="86">
      <t>キョウヨウ</t>
    </rPh>
    <rPh sb="86" eb="88">
      <t>カイシ</t>
    </rPh>
    <rPh sb="90" eb="92">
      <t>ケイカ</t>
    </rPh>
    <rPh sb="92" eb="94">
      <t>ネンスウ</t>
    </rPh>
    <rPh sb="95" eb="96">
      <t>タ</t>
    </rPh>
    <rPh sb="100" eb="102">
      <t>イジ</t>
    </rPh>
    <rPh sb="102" eb="105">
      <t>カンリヒ</t>
    </rPh>
    <rPh sb="106" eb="108">
      <t>ゾウカ</t>
    </rPh>
    <rPh sb="115" eb="116">
      <t>カンガ</t>
    </rPh>
    <rPh sb="120" eb="122">
      <t>ケイカク</t>
    </rPh>
    <rPh sb="122" eb="123">
      <t>テキ</t>
    </rPh>
    <rPh sb="124" eb="126">
      <t>カイシュウ</t>
    </rPh>
    <rPh sb="127" eb="129">
      <t>ジッシ</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</si>
</sst>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60-40ED-A746-4C659B46FD69}"/>
            </c:ext>
          </c:extLst>
        </c:ser>
        <c:dLbls>
          <c:showLegendKey val="0"/>
          <c:showVal val="0"/>
          <c:showCatName val="0"/>
          <c:showSerName val="0"/>
          <c:showPercent val="0"/>
          <c:showBubbleSize val="0"/>
        </c:dLbls>
        <c:gapWidth val="150"/>
        <c:axId val="172532800"/>
        <c:axId val="1725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360-40ED-A746-4C659B46FD69}"/>
            </c:ext>
          </c:extLst>
        </c:ser>
        <c:dLbls>
          <c:showLegendKey val="0"/>
          <c:showVal val="0"/>
          <c:showCatName val="0"/>
          <c:showSerName val="0"/>
          <c:showPercent val="0"/>
          <c:showBubbleSize val="0"/>
        </c:dLbls>
        <c:marker val="1"/>
        <c:smooth val="0"/>
        <c:axId val="172532800"/>
        <c:axId val="172533184"/>
      </c:lineChart>
      <c:dateAx>
        <c:axId val="172532800"/>
        <c:scaling>
          <c:orientation val="minMax"/>
        </c:scaling>
        <c:delete val="1"/>
        <c:axPos val="b"/>
        <c:numFmt formatCode="ge" sourceLinked="1"/>
        <c:majorTickMark val="none"/>
        <c:minorTickMark val="none"/>
        <c:tickLblPos val="none"/>
        <c:crossAx val="172533184"/>
        <c:crosses val="autoZero"/>
        <c:auto val="1"/>
        <c:lblOffset val="100"/>
        <c:baseTimeUnit val="years"/>
      </c:dateAx>
      <c:valAx>
        <c:axId val="1725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68.900000000000006</c:v>
                </c:pt>
                <c:pt idx="1">
                  <c:v>69.77</c:v>
                </c:pt>
                <c:pt idx="2">
                  <c:v>68.02</c:v>
                </c:pt>
                <c:pt idx="3">
                  <c:v>68.02</c:v>
                </c:pt>
                <c:pt idx="4">
                  <c:v>65.989999999999995</c:v>
                </c:pt>
              </c:numCache>
            </c:numRef>
          </c:val>
          <c:extLst xmlns:c16r2="http://schemas.microsoft.com/office/drawing/2015/06/chart">
            <c:ext xmlns:c16="http://schemas.microsoft.com/office/drawing/2014/chart" uri="{C3380CC4-5D6E-409C-BE32-E72D297353CC}">
              <c16:uniqueId val="{00000000-B098-4873-A2F4-19D701A9F02C}"/>
            </c:ext>
          </c:extLst>
        </c:ser>
        <c:dLbls>
          <c:showLegendKey val="0"/>
          <c:showVal val="0"/>
          <c:showCatName val="0"/>
          <c:showSerName val="0"/>
          <c:showPercent val="0"/>
          <c:showBubbleSize val="0"/>
        </c:dLbls>
        <c:gapWidth val="150"/>
        <c:axId val="171412488"/>
        <c:axId val="17141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xmlns:c16r2="http://schemas.microsoft.com/office/drawing/2015/06/chart">
            <c:ext xmlns:c16="http://schemas.microsoft.com/office/drawing/2014/chart" uri="{C3380CC4-5D6E-409C-BE32-E72D297353CC}">
              <c16:uniqueId val="{00000001-B098-4873-A2F4-19D701A9F02C}"/>
            </c:ext>
          </c:extLst>
        </c:ser>
        <c:dLbls>
          <c:showLegendKey val="0"/>
          <c:showVal val="0"/>
          <c:showCatName val="0"/>
          <c:showSerName val="0"/>
          <c:showPercent val="0"/>
          <c:showBubbleSize val="0"/>
        </c:dLbls>
        <c:marker val="1"/>
        <c:smooth val="0"/>
        <c:axId val="171412488"/>
        <c:axId val="171412096"/>
      </c:lineChart>
      <c:dateAx>
        <c:axId val="171412488"/>
        <c:scaling>
          <c:orientation val="minMax"/>
        </c:scaling>
        <c:delete val="1"/>
        <c:axPos val="b"/>
        <c:numFmt formatCode="ge" sourceLinked="1"/>
        <c:majorTickMark val="none"/>
        <c:minorTickMark val="none"/>
        <c:tickLblPos val="none"/>
        <c:crossAx val="171412096"/>
        <c:crosses val="autoZero"/>
        <c:auto val="1"/>
        <c:lblOffset val="100"/>
        <c:baseTimeUnit val="years"/>
      </c:dateAx>
      <c:valAx>
        <c:axId val="171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c:v>
                </c:pt>
                <c:pt idx="1">
                  <c:v>93.11</c:v>
                </c:pt>
                <c:pt idx="2">
                  <c:v>93.1</c:v>
                </c:pt>
                <c:pt idx="3">
                  <c:v>94.24</c:v>
                </c:pt>
                <c:pt idx="4">
                  <c:v>94.24</c:v>
                </c:pt>
              </c:numCache>
            </c:numRef>
          </c:val>
          <c:extLst xmlns:c16r2="http://schemas.microsoft.com/office/drawing/2015/06/chart">
            <c:ext xmlns:c16="http://schemas.microsoft.com/office/drawing/2014/chart" uri="{C3380CC4-5D6E-409C-BE32-E72D297353CC}">
              <c16:uniqueId val="{00000000-6B06-4C91-9A37-55BB505E7ECC}"/>
            </c:ext>
          </c:extLst>
        </c:ser>
        <c:dLbls>
          <c:showLegendKey val="0"/>
          <c:showVal val="0"/>
          <c:showCatName val="0"/>
          <c:showSerName val="0"/>
          <c:showPercent val="0"/>
          <c:showBubbleSize val="0"/>
        </c:dLbls>
        <c:gapWidth val="150"/>
        <c:axId val="173437160"/>
        <c:axId val="17343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xmlns:c16r2="http://schemas.microsoft.com/office/drawing/2015/06/chart">
            <c:ext xmlns:c16="http://schemas.microsoft.com/office/drawing/2014/chart" uri="{C3380CC4-5D6E-409C-BE32-E72D297353CC}">
              <c16:uniqueId val="{00000001-6B06-4C91-9A37-55BB505E7ECC}"/>
            </c:ext>
          </c:extLst>
        </c:ser>
        <c:dLbls>
          <c:showLegendKey val="0"/>
          <c:showVal val="0"/>
          <c:showCatName val="0"/>
          <c:showSerName val="0"/>
          <c:showPercent val="0"/>
          <c:showBubbleSize val="0"/>
        </c:dLbls>
        <c:marker val="1"/>
        <c:smooth val="0"/>
        <c:axId val="173437160"/>
        <c:axId val="173437552"/>
      </c:lineChart>
      <c:dateAx>
        <c:axId val="173437160"/>
        <c:scaling>
          <c:orientation val="minMax"/>
        </c:scaling>
        <c:delete val="1"/>
        <c:axPos val="b"/>
        <c:numFmt formatCode="ge" sourceLinked="1"/>
        <c:majorTickMark val="none"/>
        <c:minorTickMark val="none"/>
        <c:tickLblPos val="none"/>
        <c:crossAx val="173437552"/>
        <c:crosses val="autoZero"/>
        <c:auto val="1"/>
        <c:lblOffset val="100"/>
        <c:baseTimeUnit val="years"/>
      </c:dateAx>
      <c:valAx>
        <c:axId val="17343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3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98.86</c:v>
                </c:pt>
                <c:pt idx="1">
                  <c:v>96.68</c:v>
                </c:pt>
                <c:pt idx="2">
                  <c:v>100.37</c:v>
                </c:pt>
                <c:pt idx="3">
                  <c:v>100.81</c:v>
                </c:pt>
                <c:pt idx="4">
                  <c:v>102.03</c:v>
                </c:pt>
              </c:numCache>
            </c:numRef>
          </c:val>
          <c:extLst xmlns:c16r2="http://schemas.microsoft.com/office/drawing/2015/06/chart">
            <c:ext xmlns:c16="http://schemas.microsoft.com/office/drawing/2014/chart" uri="{C3380CC4-5D6E-409C-BE32-E72D297353CC}">
              <c16:uniqueId val="{00000000-BF78-442D-9E9E-E82ABF906F42}"/>
            </c:ext>
          </c:extLst>
        </c:ser>
        <c:dLbls>
          <c:showLegendKey val="0"/>
          <c:showVal val="0"/>
          <c:showCatName val="0"/>
          <c:showSerName val="0"/>
          <c:showPercent val="0"/>
          <c:showBubbleSize val="0"/>
        </c:dLbls>
        <c:gapWidth val="150"/>
        <c:axId val="173105008"/>
        <c:axId val="17310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78-442D-9E9E-E82ABF906F42}"/>
            </c:ext>
          </c:extLst>
        </c:ser>
        <c:dLbls>
          <c:showLegendKey val="0"/>
          <c:showVal val="0"/>
          <c:showCatName val="0"/>
          <c:showSerName val="0"/>
          <c:showPercent val="0"/>
          <c:showBubbleSize val="0"/>
        </c:dLbls>
        <c:marker val="1"/>
        <c:smooth val="0"/>
        <c:axId val="173105008"/>
        <c:axId val="173105392"/>
      </c:lineChart>
      <c:dateAx>
        <c:axId val="173105008"/>
        <c:scaling>
          <c:orientation val="minMax"/>
        </c:scaling>
        <c:delete val="1"/>
        <c:axPos val="b"/>
        <c:numFmt formatCode="ge" sourceLinked="1"/>
        <c:majorTickMark val="none"/>
        <c:minorTickMark val="none"/>
        <c:tickLblPos val="none"/>
        <c:crossAx val="173105392"/>
        <c:crosses val="autoZero"/>
        <c:auto val="1"/>
        <c:lblOffset val="100"/>
        <c:baseTimeUnit val="years"/>
      </c:dateAx>
      <c:valAx>
        <c:axId val="17310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0-4454-8CDA-C64752F470C3}"/>
            </c:ext>
          </c:extLst>
        </c:ser>
        <c:dLbls>
          <c:showLegendKey val="0"/>
          <c:showVal val="0"/>
          <c:showCatName val="0"/>
          <c:showSerName val="0"/>
          <c:showPercent val="0"/>
          <c:showBubbleSize val="0"/>
        </c:dLbls>
        <c:gapWidth val="150"/>
        <c:axId val="173145016"/>
        <c:axId val="1731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0-4454-8CDA-C64752F470C3}"/>
            </c:ext>
          </c:extLst>
        </c:ser>
        <c:dLbls>
          <c:showLegendKey val="0"/>
          <c:showVal val="0"/>
          <c:showCatName val="0"/>
          <c:showSerName val="0"/>
          <c:showPercent val="0"/>
          <c:showBubbleSize val="0"/>
        </c:dLbls>
        <c:marker val="1"/>
        <c:smooth val="0"/>
        <c:axId val="173145016"/>
        <c:axId val="173145400"/>
      </c:lineChart>
      <c:dateAx>
        <c:axId val="173145016"/>
        <c:scaling>
          <c:orientation val="minMax"/>
        </c:scaling>
        <c:delete val="1"/>
        <c:axPos val="b"/>
        <c:numFmt formatCode="ge" sourceLinked="1"/>
        <c:majorTickMark val="none"/>
        <c:minorTickMark val="none"/>
        <c:tickLblPos val="none"/>
        <c:crossAx val="173145400"/>
        <c:crosses val="autoZero"/>
        <c:auto val="1"/>
        <c:lblOffset val="100"/>
        <c:baseTimeUnit val="years"/>
      </c:dateAx>
      <c:valAx>
        <c:axId val="17314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7D-4A6E-9779-AE9E2F2B308D}"/>
            </c:ext>
          </c:extLst>
        </c:ser>
        <c:dLbls>
          <c:showLegendKey val="0"/>
          <c:showVal val="0"/>
          <c:showCatName val="0"/>
          <c:showSerName val="0"/>
          <c:showPercent val="0"/>
          <c:showBubbleSize val="0"/>
        </c:dLbls>
        <c:gapWidth val="150"/>
        <c:axId val="171409744"/>
        <c:axId val="1714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7D-4A6E-9779-AE9E2F2B308D}"/>
            </c:ext>
          </c:extLst>
        </c:ser>
        <c:dLbls>
          <c:showLegendKey val="0"/>
          <c:showVal val="0"/>
          <c:showCatName val="0"/>
          <c:showSerName val="0"/>
          <c:showPercent val="0"/>
          <c:showBubbleSize val="0"/>
        </c:dLbls>
        <c:marker val="1"/>
        <c:smooth val="0"/>
        <c:axId val="171409744"/>
        <c:axId val="171410528"/>
      </c:lineChart>
      <c:dateAx>
        <c:axId val="171409744"/>
        <c:scaling>
          <c:orientation val="minMax"/>
        </c:scaling>
        <c:delete val="1"/>
        <c:axPos val="b"/>
        <c:numFmt formatCode="ge" sourceLinked="1"/>
        <c:majorTickMark val="none"/>
        <c:minorTickMark val="none"/>
        <c:tickLblPos val="none"/>
        <c:crossAx val="171410528"/>
        <c:crosses val="autoZero"/>
        <c:auto val="1"/>
        <c:lblOffset val="100"/>
        <c:baseTimeUnit val="years"/>
      </c:dateAx>
      <c:valAx>
        <c:axId val="1714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0-40BE-8900-E1E0CB0B0BDC}"/>
            </c:ext>
          </c:extLst>
        </c:ser>
        <c:dLbls>
          <c:showLegendKey val="0"/>
          <c:showVal val="0"/>
          <c:showCatName val="0"/>
          <c:showSerName val="0"/>
          <c:showPercent val="0"/>
          <c:showBubbleSize val="0"/>
        </c:dLbls>
        <c:gapWidth val="150"/>
        <c:axId val="173222504"/>
        <c:axId val="17322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0-40BE-8900-E1E0CB0B0BDC}"/>
            </c:ext>
          </c:extLst>
        </c:ser>
        <c:dLbls>
          <c:showLegendKey val="0"/>
          <c:showVal val="0"/>
          <c:showCatName val="0"/>
          <c:showSerName val="0"/>
          <c:showPercent val="0"/>
          <c:showBubbleSize val="0"/>
        </c:dLbls>
        <c:marker val="1"/>
        <c:smooth val="0"/>
        <c:axId val="173222504"/>
        <c:axId val="173222896"/>
      </c:lineChart>
      <c:dateAx>
        <c:axId val="173222504"/>
        <c:scaling>
          <c:orientation val="minMax"/>
        </c:scaling>
        <c:delete val="1"/>
        <c:axPos val="b"/>
        <c:numFmt formatCode="ge" sourceLinked="1"/>
        <c:majorTickMark val="none"/>
        <c:minorTickMark val="none"/>
        <c:tickLblPos val="none"/>
        <c:crossAx val="173222896"/>
        <c:crosses val="autoZero"/>
        <c:auto val="1"/>
        <c:lblOffset val="100"/>
        <c:baseTimeUnit val="years"/>
      </c:dateAx>
      <c:valAx>
        <c:axId val="17322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11-489F-9F23-F67EAD8518B0}"/>
            </c:ext>
          </c:extLst>
        </c:ser>
        <c:dLbls>
          <c:showLegendKey val="0"/>
          <c:showVal val="0"/>
          <c:showCatName val="0"/>
          <c:showSerName val="0"/>
          <c:showPercent val="0"/>
          <c:showBubbleSize val="0"/>
        </c:dLbls>
        <c:gapWidth val="150"/>
        <c:axId val="173224464"/>
        <c:axId val="17322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11-489F-9F23-F67EAD8518B0}"/>
            </c:ext>
          </c:extLst>
        </c:ser>
        <c:dLbls>
          <c:showLegendKey val="0"/>
          <c:showVal val="0"/>
          <c:showCatName val="0"/>
          <c:showSerName val="0"/>
          <c:showPercent val="0"/>
          <c:showBubbleSize val="0"/>
        </c:dLbls>
        <c:marker val="1"/>
        <c:smooth val="0"/>
        <c:axId val="173224464"/>
        <c:axId val="173224856"/>
      </c:lineChart>
      <c:dateAx>
        <c:axId val="173224464"/>
        <c:scaling>
          <c:orientation val="minMax"/>
        </c:scaling>
        <c:delete val="1"/>
        <c:axPos val="b"/>
        <c:numFmt formatCode="ge" sourceLinked="1"/>
        <c:majorTickMark val="none"/>
        <c:minorTickMark val="none"/>
        <c:tickLblPos val="none"/>
        <c:crossAx val="173224856"/>
        <c:crosses val="autoZero"/>
        <c:auto val="1"/>
        <c:lblOffset val="100"/>
        <c:baseTimeUnit val="years"/>
      </c:dateAx>
      <c:valAx>
        <c:axId val="17322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1949.7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F7-4CFD-8953-87A32D0C58E6}"/>
            </c:ext>
          </c:extLst>
        </c:ser>
        <c:dLbls>
          <c:showLegendKey val="0"/>
          <c:showVal val="0"/>
          <c:showCatName val="0"/>
          <c:showSerName val="0"/>
          <c:showPercent val="0"/>
          <c:showBubbleSize val="0"/>
        </c:dLbls>
        <c:gapWidth val="150"/>
        <c:axId val="173642448"/>
        <c:axId val="17364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xmlns:c16r2="http://schemas.microsoft.com/office/drawing/2015/06/chart">
            <c:ext xmlns:c16="http://schemas.microsoft.com/office/drawing/2014/chart" uri="{C3380CC4-5D6E-409C-BE32-E72D297353CC}">
              <c16:uniqueId val="{00000001-19F7-4CFD-8953-87A32D0C58E6}"/>
            </c:ext>
          </c:extLst>
        </c:ser>
        <c:dLbls>
          <c:showLegendKey val="0"/>
          <c:showVal val="0"/>
          <c:showCatName val="0"/>
          <c:showSerName val="0"/>
          <c:showPercent val="0"/>
          <c:showBubbleSize val="0"/>
        </c:dLbls>
        <c:marker val="1"/>
        <c:smooth val="0"/>
        <c:axId val="173642448"/>
        <c:axId val="173642840"/>
      </c:lineChart>
      <c:dateAx>
        <c:axId val="173642448"/>
        <c:scaling>
          <c:orientation val="minMax"/>
        </c:scaling>
        <c:delete val="1"/>
        <c:axPos val="b"/>
        <c:numFmt formatCode="ge" sourceLinked="1"/>
        <c:majorTickMark val="none"/>
        <c:minorTickMark val="none"/>
        <c:tickLblPos val="none"/>
        <c:crossAx val="173642840"/>
        <c:crosses val="autoZero"/>
        <c:auto val="1"/>
        <c:lblOffset val="100"/>
        <c:baseTimeUnit val="years"/>
      </c:dateAx>
      <c:valAx>
        <c:axId val="1736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53.32</c:v>
                </c:pt>
                <c:pt idx="1">
                  <c:v>43.39</c:v>
                </c:pt>
                <c:pt idx="2">
                  <c:v>47.91</c:v>
                </c:pt>
                <c:pt idx="3">
                  <c:v>41.42</c:v>
                </c:pt>
                <c:pt idx="4">
                  <c:v>42.01</c:v>
                </c:pt>
              </c:numCache>
            </c:numRef>
          </c:val>
          <c:extLst xmlns:c16r2="http://schemas.microsoft.com/office/drawing/2015/06/chart">
            <c:ext xmlns:c16="http://schemas.microsoft.com/office/drawing/2014/chart" uri="{C3380CC4-5D6E-409C-BE32-E72D297353CC}">
              <c16:uniqueId val="{00000000-26A6-4E78-B5A8-B38E7F9510D7}"/>
            </c:ext>
          </c:extLst>
        </c:ser>
        <c:dLbls>
          <c:showLegendKey val="0"/>
          <c:showVal val="0"/>
          <c:showCatName val="0"/>
          <c:showSerName val="0"/>
          <c:showPercent val="0"/>
          <c:showBubbleSize val="0"/>
        </c:dLbls>
        <c:gapWidth val="150"/>
        <c:axId val="173224072"/>
        <c:axId val="1732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xmlns:c16r2="http://schemas.microsoft.com/office/drawing/2015/06/chart">
            <c:ext xmlns:c16="http://schemas.microsoft.com/office/drawing/2014/chart" uri="{C3380CC4-5D6E-409C-BE32-E72D297353CC}">
              <c16:uniqueId val="{00000001-26A6-4E78-B5A8-B38E7F9510D7}"/>
            </c:ext>
          </c:extLst>
        </c:ser>
        <c:dLbls>
          <c:showLegendKey val="0"/>
          <c:showVal val="0"/>
          <c:showCatName val="0"/>
          <c:showSerName val="0"/>
          <c:showPercent val="0"/>
          <c:showBubbleSize val="0"/>
        </c:dLbls>
        <c:marker val="1"/>
        <c:smooth val="0"/>
        <c:axId val="173224072"/>
        <c:axId val="173222112"/>
      </c:lineChart>
      <c:dateAx>
        <c:axId val="173224072"/>
        <c:scaling>
          <c:orientation val="minMax"/>
        </c:scaling>
        <c:delete val="1"/>
        <c:axPos val="b"/>
        <c:numFmt formatCode="ge" sourceLinked="1"/>
        <c:majorTickMark val="none"/>
        <c:minorTickMark val="none"/>
        <c:tickLblPos val="none"/>
        <c:crossAx val="173222112"/>
        <c:crosses val="autoZero"/>
        <c:auto val="1"/>
        <c:lblOffset val="100"/>
        <c:baseTimeUnit val="years"/>
      </c:dateAx>
      <c:valAx>
        <c:axId val="1732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160.27000000000001</c:v>
                </c:pt>
                <c:pt idx="1">
                  <c:v>197.3</c:v>
                </c:pt>
                <c:pt idx="2">
                  <c:v>182.03</c:v>
                </c:pt>
                <c:pt idx="3">
                  <c:v>207.85</c:v>
                </c:pt>
                <c:pt idx="4">
                  <c:v>207.64</c:v>
                </c:pt>
              </c:numCache>
            </c:numRef>
          </c:val>
          <c:extLst xmlns:c16r2="http://schemas.microsoft.com/office/drawing/2015/06/chart">
            <c:ext xmlns:c16="http://schemas.microsoft.com/office/drawing/2014/chart" uri="{C3380CC4-5D6E-409C-BE32-E72D297353CC}">
              <c16:uniqueId val="{00000000-6C25-4722-A473-F59256800E00}"/>
            </c:ext>
          </c:extLst>
        </c:ser>
        <c:dLbls>
          <c:showLegendKey val="0"/>
          <c:showVal val="0"/>
          <c:showCatName val="0"/>
          <c:showSerName val="0"/>
          <c:showPercent val="0"/>
          <c:showBubbleSize val="0"/>
        </c:dLbls>
        <c:gapWidth val="150"/>
        <c:axId val="173644800"/>
        <c:axId val="17364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xmlns:c16r2="http://schemas.microsoft.com/office/drawing/2015/06/chart">
            <c:ext xmlns:c16="http://schemas.microsoft.com/office/drawing/2014/chart" uri="{C3380CC4-5D6E-409C-BE32-E72D297353CC}">
              <c16:uniqueId val="{00000001-6C25-4722-A473-F59256800E00}"/>
            </c:ext>
          </c:extLst>
        </c:ser>
        <c:dLbls>
          <c:showLegendKey val="0"/>
          <c:showVal val="0"/>
          <c:showCatName val="0"/>
          <c:showSerName val="0"/>
          <c:showPercent val="0"/>
          <c:showBubbleSize val="0"/>
        </c:dLbls>
        <c:marker val="1"/>
        <c:smooth val="0"/>
        <c:axId val="173644800"/>
        <c:axId val="173645192"/>
      </c:lineChart>
      <c:dateAx>
        <c:axId val="173644800"/>
        <c:scaling>
          <c:orientation val="minMax"/>
        </c:scaling>
        <c:delete val="1"/>
        <c:axPos val="b"/>
        <c:numFmt formatCode="ge" sourceLinked="1"/>
        <c:majorTickMark val="none"/>
        <c:minorTickMark val="none"/>
        <c:tickLblPos val="none"/>
        <c:crossAx val="173645192"/>
        <c:crosses val="autoZero"/>
        <c:auto val="1"/>
        <c:lblOffset val="100"/>
        <c:baseTimeUnit val="years"/>
      </c:dateAx>
      <c:valAx>
        <c:axId val="17364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高山村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3630</v>
      </c>
      <c r="AM8" s="68"/>
      <c r="AN8" s="68"/>
      <c r="AO8" s="68"/>
      <c r="AP8" s="68"/>
      <c r="AQ8" s="68"/>
      <c r="AR8" s="68"/>
      <c r="AS8" s="68"/>
      <c r="AT8" s="67">
        <f>データ!T6</f>
        <v>64.180000000000007</v>
      </c>
      <c r="AU8" s="67"/>
      <c r="AV8" s="67"/>
      <c r="AW8" s="67"/>
      <c r="AX8" s="67"/>
      <c r="AY8" s="67"/>
      <c r="AZ8" s="67"/>
      <c r="BA8" s="67"/>
      <c r="BB8" s="67">
        <f>データ!U6</f>
        <v>56.56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22.31</v>
      </c>
      <c r="Q10" s="67"/>
      <c r="R10" s="67"/>
      <c r="S10" s="67"/>
      <c r="T10" s="67"/>
      <c r="U10" s="67"/>
      <c r="V10" s="67"/>
      <c r="W10" s="67">
        <f>データ!Q6</f>
        <v>100</v>
      </c>
      <c r="X10" s="67"/>
      <c r="Y10" s="67"/>
      <c r="Z10" s="67"/>
      <c r="AA10" s="67"/>
      <c r="AB10" s="67"/>
      <c r="AC10" s="67"/>
      <c r="AD10" s="68">
        <f>データ!R6</f>
        <v>2000</v>
      </c>
      <c r="AE10" s="68"/>
      <c r="AF10" s="68"/>
      <c r="AG10" s="68"/>
      <c r="AH10" s="68"/>
      <c r="AI10" s="68"/>
      <c r="AJ10" s="68"/>
      <c r="AK10" s="2"/>
      <c r="AL10" s="68">
        <f>データ!V6</f>
        <v>798</v>
      </c>
      <c r="AM10" s="68"/>
      <c r="AN10" s="68"/>
      <c r="AO10" s="68"/>
      <c r="AP10" s="68"/>
      <c r="AQ10" s="68"/>
      <c r="AR10" s="68"/>
      <c r="AS10" s="68"/>
      <c r="AT10" s="67">
        <f>データ!W6</f>
        <v>0.2</v>
      </c>
      <c r="AU10" s="67"/>
      <c r="AV10" s="67"/>
      <c r="AW10" s="67"/>
      <c r="AX10" s="67"/>
      <c r="AY10" s="67"/>
      <c r="AZ10" s="67"/>
      <c r="BA10" s="67"/>
      <c r="BB10" s="67">
        <f>データ!X6</f>
        <v>3990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5v6dGYs9gbYU4zWVOXuUh/D2KYcsbcfG4EohsuAptuznGRLtsz39eddgHHjia2sf7a3NDNbuWbcdc9/kohfrcw==" saltValue="NuA+aT9z3uh93r5kX4MC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104281</v>
      </c>
      <c r="D6" s="33">
        <f t="shared" si="3"/>
        <v>47</v>
      </c>
      <c r="E6" s="33">
        <f t="shared" si="3"/>
        <v>18</v>
      </c>
      <c r="F6" s="33">
        <f t="shared" si="3"/>
        <v>0</v>
      </c>
      <c r="G6" s="33">
        <f t="shared" si="3"/>
        <v>0</v>
      </c>
      <c r="H6" s="33" t="str">
        <f t="shared" si="3"/>
        <v>群馬県　高山村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22.31</v>
      </c>
      <c r="Q6" s="34">
        <f t="shared" si="3"/>
        <v>100</v>
      </c>
      <c r="R6" s="34">
        <f t="shared" si="3"/>
        <v>2000</v>
      </c>
      <c r="S6" s="34">
        <f t="shared" si="3"/>
        <v>3630</v>
      </c>
      <c r="T6" s="34">
        <f t="shared" si="3"/>
        <v>64.180000000000007</v>
      </c>
      <c r="U6" s="34">
        <f t="shared" si="3"/>
        <v>56.56</v>
      </c>
      <c r="V6" s="34">
        <f t="shared" si="3"/>
        <v>798</v>
      </c>
      <c r="W6" s="34">
        <f t="shared" si="3"/>
        <v>0.2</v>
      </c>
      <c r="X6" s="34">
        <f t="shared" si="3"/>
        <v>3990</v>
      </c>
      <c r="Y6" s="35">
        <f>IF(Y7="",NA(),Y7)</f>
        <v>98.86</v>
      </c>
      <c r="Z6" s="35">
        <f t="shared" ref="Z6:AH6" si="4">IF(Z7="",NA(),Z7)</f>
        <v>96.68</v>
      </c>
      <c r="AA6" s="35">
        <f t="shared" si="4"/>
        <v>100.37</v>
      </c>
      <c r="AB6" s="35">
        <f t="shared" si="4"/>
        <v>100.81</v>
      </c>
      <c r="AC6" s="35">
        <f t="shared" si="4"/>
        <v>102.03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1949.7</v>
      </c>
      <c r="BG6" s="34">
        <f t="shared" ref="BG6:BO6" si="7">IF(BG7="",NA(),BG7)</f>
        <v>0</v>
      </c>
      <c r="BH6" s="34">
        <f t="shared" si="7"/>
        <v>0</v>
      </c>
      <c r="BI6" s="34">
        <f t="shared" si="7"/>
        <v>0</v>
      </c>
      <c r="BJ6" s="34">
        <f t="shared" si="7"/>
        <v>0</v>
      </c>
      <c r="BK6" s="35">
        <f t="shared" si="7"/>
        <v>416.91</v>
      </c>
      <c r="BL6" s="35">
        <f t="shared" si="7"/>
        <v>392.19</v>
      </c>
      <c r="BM6" s="35">
        <f t="shared" si="7"/>
        <v>413.5</v>
      </c>
      <c r="BN6" s="35">
        <f t="shared" si="7"/>
        <v>244.85</v>
      </c>
      <c r="BO6" s="35">
        <f t="shared" si="7"/>
        <v>296.89</v>
      </c>
      <c r="BP6" s="34" t="str">
        <f>IF(BP7="","",IF(BP7="-","【-】","【"&amp;SUBSTITUTE(TEXT(BP7,"#,##0.00"),"-","△")&amp;"】"))</f>
        <v>【325.02】</v>
      </c>
      <c r="BQ6" s="35">
        <f>IF(BQ7="",NA(),BQ7)</f>
        <v>53.32</v>
      </c>
      <c r="BR6" s="35">
        <f t="shared" ref="BR6:BZ6" si="8">IF(BR7="",NA(),BR7)</f>
        <v>43.39</v>
      </c>
      <c r="BS6" s="35">
        <f t="shared" si="8"/>
        <v>47.91</v>
      </c>
      <c r="BT6" s="35">
        <f t="shared" si="8"/>
        <v>41.42</v>
      </c>
      <c r="BU6" s="35">
        <f t="shared" si="8"/>
        <v>42.01</v>
      </c>
      <c r="BV6" s="35">
        <f t="shared" si="8"/>
        <v>57.93</v>
      </c>
      <c r="BW6" s="35">
        <f t="shared" si="8"/>
        <v>57.03</v>
      </c>
      <c r="BX6" s="35">
        <f t="shared" si="8"/>
        <v>55.84</v>
      </c>
      <c r="BY6" s="35">
        <f t="shared" si="8"/>
        <v>64.78</v>
      </c>
      <c r="BZ6" s="35">
        <f t="shared" si="8"/>
        <v>63.06</v>
      </c>
      <c r="CA6" s="34" t="str">
        <f>IF(CA7="","",IF(CA7="-","【-】","【"&amp;SUBSTITUTE(TEXT(CA7,"#,##0.00"),"-","△")&amp;"】"))</f>
        <v>【60.61】</v>
      </c>
      <c r="CB6" s="35">
        <f>IF(CB7="",NA(),CB7)</f>
        <v>160.27000000000001</v>
      </c>
      <c r="CC6" s="35">
        <f t="shared" ref="CC6:CK6" si="9">IF(CC7="",NA(),CC7)</f>
        <v>197.3</v>
      </c>
      <c r="CD6" s="35">
        <f t="shared" si="9"/>
        <v>182.03</v>
      </c>
      <c r="CE6" s="35">
        <f t="shared" si="9"/>
        <v>207.85</v>
      </c>
      <c r="CF6" s="35">
        <f t="shared" si="9"/>
        <v>207.64</v>
      </c>
      <c r="CG6" s="35">
        <f t="shared" si="9"/>
        <v>276.93</v>
      </c>
      <c r="CH6" s="35">
        <f t="shared" si="9"/>
        <v>283.73</v>
      </c>
      <c r="CI6" s="35">
        <f t="shared" si="9"/>
        <v>287.57</v>
      </c>
      <c r="CJ6" s="35">
        <f t="shared" si="9"/>
        <v>250.21</v>
      </c>
      <c r="CK6" s="35">
        <f t="shared" si="9"/>
        <v>264.77</v>
      </c>
      <c r="CL6" s="34" t="str">
        <f>IF(CL7="","",IF(CL7="-","【-】","【"&amp;SUBSTITUTE(TEXT(CL7,"#,##0.00"),"-","△")&amp;"】"))</f>
        <v>【270.94】</v>
      </c>
      <c r="CM6" s="35">
        <f>IF(CM7="",NA(),CM7)</f>
        <v>68.900000000000006</v>
      </c>
      <c r="CN6" s="35">
        <f t="shared" ref="CN6:CV6" si="10">IF(CN7="",NA(),CN7)</f>
        <v>69.77</v>
      </c>
      <c r="CO6" s="35">
        <f t="shared" si="10"/>
        <v>68.02</v>
      </c>
      <c r="CP6" s="35">
        <f t="shared" si="10"/>
        <v>68.02</v>
      </c>
      <c r="CQ6" s="35">
        <f t="shared" si="10"/>
        <v>65.989999999999995</v>
      </c>
      <c r="CR6" s="35">
        <f t="shared" si="10"/>
        <v>59.08</v>
      </c>
      <c r="CS6" s="35">
        <f t="shared" si="10"/>
        <v>58.25</v>
      </c>
      <c r="CT6" s="35">
        <f t="shared" si="10"/>
        <v>61.55</v>
      </c>
      <c r="CU6" s="35">
        <f t="shared" si="10"/>
        <v>61.79</v>
      </c>
      <c r="CV6" s="35">
        <f t="shared" si="10"/>
        <v>59.94</v>
      </c>
      <c r="CW6" s="34" t="str">
        <f>IF(CW7="","",IF(CW7="-","【-】","【"&amp;SUBSTITUTE(TEXT(CW7,"#,##0.00"),"-","△")&amp;"】"))</f>
        <v>【57.80】</v>
      </c>
      <c r="CX6" s="35">
        <f>IF(CX7="",NA(),CX7)</f>
        <v>93.4</v>
      </c>
      <c r="CY6" s="35">
        <f t="shared" ref="CY6:DG6" si="11">IF(CY7="",NA(),CY7)</f>
        <v>93.11</v>
      </c>
      <c r="CZ6" s="35">
        <f t="shared" si="11"/>
        <v>93.1</v>
      </c>
      <c r="DA6" s="35">
        <f t="shared" si="11"/>
        <v>94.24</v>
      </c>
      <c r="DB6" s="35">
        <f t="shared" si="11"/>
        <v>94.24</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104281</v>
      </c>
      <c r="D7" s="37">
        <v>47</v>
      </c>
      <c r="E7" s="37">
        <v>18</v>
      </c>
      <c r="F7" s="37">
        <v>0</v>
      </c>
      <c r="G7" s="37">
        <v>0</v>
      </c>
      <c r="H7" s="37" t="s">
        <v>98</v>
      </c>
      <c r="I7" s="37" t="s">
        <v>99</v>
      </c>
      <c r="J7" s="37" t="s">
        <v>100</v>
      </c>
      <c r="K7" s="37" t="s">
        <v>101</v>
      </c>
      <c r="L7" s="37" t="s">
        <v>102</v>
      </c>
      <c r="M7" s="37" t="s">
        <v>103</v>
      </c>
      <c r="N7" s="38" t="s">
        <v>104</v>
      </c>
      <c r="O7" s="38" t="s">
        <v>105</v>
      </c>
      <c r="P7" s="38">
        <v>22.31</v>
      </c>
      <c r="Q7" s="38">
        <v>100</v>
      </c>
      <c r="R7" s="38">
        <v>2000</v>
      </c>
      <c r="S7" s="38">
        <v>3630</v>
      </c>
      <c r="T7" s="38">
        <v>64.180000000000007</v>
      </c>
      <c r="U7" s="38">
        <v>56.56</v>
      </c>
      <c r="V7" s="38">
        <v>798</v>
      </c>
      <c r="W7" s="38">
        <v>0.2</v>
      </c>
      <c r="X7" s="38">
        <v>3990</v>
      </c>
      <c r="Y7" s="38">
        <v>98.86</v>
      </c>
      <c r="Z7" s="38">
        <v>96.68</v>
      </c>
      <c r="AA7" s="38">
        <v>100.37</v>
      </c>
      <c r="AB7" s="38">
        <v>100.81</v>
      </c>
      <c r="AC7" s="38">
        <v>102.03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1949.7</v>
      </c>
      <c r="BG7" s="38">
        <v>0</v>
      </c>
      <c r="BH7" s="38">
        <v>0</v>
      </c>
      <c r="BI7" s="38">
        <v>0</v>
      </c>
      <c r="BJ7" s="38">
        <v>0</v>
      </c>
      <c r="BK7" s="38">
        <v>416.91</v>
      </c>
      <c r="BL7" s="38">
        <v>392.19</v>
      </c>
      <c r="BM7" s="38">
        <v>413.5</v>
      </c>
      <c r="BN7" s="38">
        <v>244.85</v>
      </c>
      <c r="BO7" s="38">
        <v>296.89</v>
      </c>
      <c r="BP7" s="38">
        <v>325.02</v>
      </c>
      <c r="BQ7" s="38">
        <v>53.32</v>
      </c>
      <c r="BR7" s="38">
        <v>43.39</v>
      </c>
      <c r="BS7" s="38">
        <v>47.91</v>
      </c>
      <c r="BT7" s="38">
        <v>41.42</v>
      </c>
      <c r="BU7" s="38">
        <v>42.01</v>
      </c>
      <c r="BV7" s="38">
        <v>57.93</v>
      </c>
      <c r="BW7" s="38">
        <v>57.03</v>
      </c>
      <c r="BX7" s="38">
        <v>55.84</v>
      </c>
      <c r="BY7" s="38">
        <v>64.78</v>
      </c>
      <c r="BZ7" s="38">
        <v>63.06</v>
      </c>
      <c r="CA7" s="38">
        <v>60.61</v>
      </c>
      <c r="CB7" s="38">
        <v>160.27000000000001</v>
      </c>
      <c r="CC7" s="38">
        <v>197.3</v>
      </c>
      <c r="CD7" s="38">
        <v>182.03</v>
      </c>
      <c r="CE7" s="38">
        <v>207.85</v>
      </c>
      <c r="CF7" s="38">
        <v>207.64</v>
      </c>
      <c r="CG7" s="38">
        <v>276.93</v>
      </c>
      <c r="CH7" s="38">
        <v>283.73</v>
      </c>
      <c r="CI7" s="38">
        <v>287.57</v>
      </c>
      <c r="CJ7" s="38">
        <v>250.21</v>
      </c>
      <c r="CK7" s="38">
        <v>264.77</v>
      </c>
      <c r="CL7" s="38">
        <v>270.94</v>
      </c>
      <c r="CM7" s="38">
        <v>68.900000000000006</v>
      </c>
      <c r="CN7" s="38">
        <v>69.77</v>
      </c>
      <c r="CO7" s="38">
        <v>68.02</v>
      </c>
      <c r="CP7" s="38">
        <v>68.02</v>
      </c>
      <c r="CQ7" s="38">
        <v>65.989999999999995</v>
      </c>
      <c r="CR7" s="38">
        <v>59.08</v>
      </c>
      <c r="CS7" s="38">
        <v>58.25</v>
      </c>
      <c r="CT7" s="38">
        <v>61.55</v>
      </c>
      <c r="CU7" s="38">
        <v>61.79</v>
      </c>
      <c r="CV7" s="38">
        <v>59.94</v>
      </c>
      <c r="CW7" s="38">
        <v>57.8</v>
      </c>
      <c r="CX7" s="38">
        <v>93.4</v>
      </c>
      <c r="CY7" s="38">
        <v>93.11</v>
      </c>
      <c r="CZ7" s="38">
        <v>93.1</v>
      </c>
      <c r="DA7" s="38">
        <v>94.24</v>
      </c>
      <c r="DB7" s="38">
        <v>94.24</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2020-02-12T23:24:05Z</cp:lastPrinted>
  <dcterms:created xsi:type="dcterms:W3CDTF">2019-12-05T05:28:42Z</dcterms:created>
  <dcterms:modified xsi:type="dcterms:W3CDTF">2020-02-12T23:24:06Z</dcterms:modified>
  <cp:category/>
</cp:coreProperties>
</file>