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2○みどり市\"/>
    </mc:Choice>
  </mc:AlternateContent>
  <workbookProtection workbookAlgorithmName="SHA-512" workbookHashValue="sDiDNgj5BjqOXIbuLCdDvGQDeq0O+VdQMUuvrZGg1K8stWWz92dXiuerdiyvGRoolqqh0UrTb8h4VSPBi8TX+g==" workbookSaltValue="Wbgo1G7MJuyeiqzX04MRk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<sst xmlns="http://schemas.openxmlformats.org/spreadsheetml/2006/main" count="239" uniqueCount="113">
  <si>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</si>
  <si>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</si>
  <si>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</si>
  <si>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</si>
  <si>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</si>
  <si>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</si>
  <si>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</si>
  <si>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</si>
  <si>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</si>
  <si>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</si>
  <si>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</si>
  <si>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</si>
  <si>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</si>
  <si>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</si>
  <si>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</si>
  <si>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</si>
  <si>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</si>
  <si>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</si>
  <si>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</si>
  <si>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</si>
  <si>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</si>
  <si>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</si>
  <si>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</si>
  <si>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</si>
  <si>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</si>
  <si>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</si>
  <si>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</si>
  <si>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</si>
  <si>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</si>
  <si>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</si>
  <si>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</si>
  <si>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</si>
  <si>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</si>
  <si>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</si>
  <si>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</si>
  <si>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</si>
  <si>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</si>
  <si>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</si>
  <si>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</si>
  <si>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</si>
  <si>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</si>
  <si>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</si>
  <si>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</si>
  <si>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</si>
  <si>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</si>
  <si>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</si>
  <si>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</si>
  <si>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</si>
  <si>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</si>
  <si>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</si>
  <si>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</si>
  <si>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</si>
  <si>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</si>
  <si>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</si>
  <si>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</si>
  <si>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</si>
  <si>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</si>
  <si>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</si>
  <si>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</si>
  <si>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</si>
  <si>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</si>
  <si>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</si>
  <si>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</si>
  <si>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</si>
  <si>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</si>
  <si>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</si>
  <si>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</si>
  <si>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</si>
  <si>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</si>
  <si>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</si>
  <si>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</si>
  <si>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</si>
  <si>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</si>
  <si>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</si>
  <si>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</si>
  <si>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</si>
  <si>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</si>
  <si>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</si>
  <si>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</si>
  <si>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</si>
  <si>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</si>
  <si>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</si>
  <si>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</si>
  <si>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</si>
  <si>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</si>
  <si>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</si>
  <si>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</si>
  <si>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</si>
  <si>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</si>
  <si>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</si>
  <si>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</si>
  <si>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</si>
  <si>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</si>
  <si>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</si>
  <si>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</si>
  <si>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</si>
  <si>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</si>
  <si>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</si>
  <si>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</si>
  <si>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</si>
  <si>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</si>
  <si>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</si>
  <si>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</si>
  <si>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</si>
  <si>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</si>
  <si>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</si>
  <si>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</si>
  <si>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</si>
  <si>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</si>
  <si>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</si>
  <si>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設置事業のため、管渠の埋設はなく、管渠改善率はありません。事業開始から10年が経過し、徐々に施設の老朽化が進んでいくことから、今後も適切な維持管理を行い、一度に多額の修繕や更新の経費が生じないように管理していく必要があります。</t>
    <rPh sb="0" eb="3">
      <t>ジョウカソウ</t>
    </rPh>
    <rPh sb="3" eb="5">
      <t>セッチ</t>
    </rPh>
    <rPh sb="5" eb="7">
      <t>ジギョウ</t>
    </rPh>
    <rPh sb="11" eb="13">
      <t>カンキョ</t>
    </rPh>
    <rPh sb="14" eb="16">
      <t>マイセツ</t>
    </rPh>
    <rPh sb="20" eb="22">
      <t>カンキョ</t>
    </rPh>
    <rPh sb="22" eb="24">
      <t>カイゼン</t>
    </rPh>
    <rPh sb="24" eb="25">
      <t>リツ</t>
    </rPh>
    <rPh sb="32" eb="34">
      <t>ジギョウ</t>
    </rPh>
    <rPh sb="34" eb="36">
      <t>カイシ</t>
    </rPh>
    <rPh sb="40" eb="41">
      <t>ネン</t>
    </rPh>
    <rPh sb="42" eb="44">
      <t>ケイカ</t>
    </rPh>
    <rPh sb="46" eb="48">
      <t>ジョジョ</t>
    </rPh>
    <rPh sb="49" eb="51">
      <t>シセツ</t>
    </rPh>
    <rPh sb="52" eb="55">
      <t>ロウキュウカ</t>
    </rPh>
    <rPh sb="56" eb="57">
      <t>スス</t>
    </rPh>
    <rPh sb="66" eb="68">
      <t>コンゴ</t>
    </rPh>
    <rPh sb="77" eb="78">
      <t>オコナ</t>
    </rPh>
    <rPh sb="80" eb="82">
      <t>イチド</t>
    </rPh>
    <rPh sb="83" eb="85">
      <t>タガク</t>
    </rPh>
    <rPh sb="86" eb="88">
      <t>シュウゼン</t>
    </rPh>
    <rPh sb="89" eb="91">
      <t>コウシン</t>
    </rPh>
    <rPh sb="92" eb="94">
      <t>ケイヒ</t>
    </rPh>
    <rPh sb="95" eb="96">
      <t>ショウ</t>
    </rPh>
    <rPh sb="102" eb="104">
      <t>カンリ</t>
    </rPh>
    <rPh sb="108" eb="110">
      <t>ヒツヨウ</t>
    </rPh>
    <phoneticPr fontId="4"/>
  </si>
  <si>
    <t>事業開始から10年が経過したものの、維持管理費は比較的少額に抑えられています。今後は修繕費の増加が見込まれるため、更なる経費節減に努め、持続可能な経営を行うために経営基盤の強化が必要になると考えます。</t>
    <rPh sb="0" eb="2">
      <t>ジギョウ</t>
    </rPh>
    <rPh sb="2" eb="4">
      <t>カイシ</t>
    </rPh>
    <rPh sb="8" eb="9">
      <t>ネン</t>
    </rPh>
    <rPh sb="10" eb="12">
      <t>ケイカ</t>
    </rPh>
    <rPh sb="18" eb="20">
      <t>イジ</t>
    </rPh>
    <rPh sb="20" eb="23">
      <t>カンリヒ</t>
    </rPh>
    <rPh sb="24" eb="27">
      <t>ヒカクテキ</t>
    </rPh>
    <rPh sb="27" eb="29">
      <t>ショウガク</t>
    </rPh>
    <rPh sb="30" eb="31">
      <t>オサ</t>
    </rPh>
    <rPh sb="39" eb="41">
      <t>コンゴ</t>
    </rPh>
    <rPh sb="42" eb="45">
      <t>シュウゼンヒ</t>
    </rPh>
    <rPh sb="46" eb="48">
      <t>ゾウカ</t>
    </rPh>
    <rPh sb="49" eb="51">
      <t>ミコ</t>
    </rPh>
    <rPh sb="57" eb="58">
      <t>サラ</t>
    </rPh>
    <rPh sb="68" eb="70">
      <t>ジゾク</t>
    </rPh>
    <rPh sb="70" eb="72">
      <t>カノウ</t>
    </rPh>
    <rPh sb="73" eb="75">
      <t>ケイエイ</t>
    </rPh>
    <rPh sb="76" eb="77">
      <t>オコナ</t>
    </rPh>
    <rPh sb="81" eb="83">
      <t>ケイエイ</t>
    </rPh>
    <rPh sb="83" eb="85">
      <t>キバン</t>
    </rPh>
    <rPh sb="86" eb="88">
      <t>キョウカ</t>
    </rPh>
    <rPh sb="89" eb="91">
      <t>ヒツヨウ</t>
    </rPh>
    <rPh sb="95" eb="96">
      <t>カンガ</t>
    </rPh>
    <phoneticPr fontId="4"/>
  </si>
  <si>
    <t>①収益的収支比率について、事業開始から10年が経過し、施設の老朽化に伴う修繕費が増加傾向にあります。また、平成27年度から企業債の元金償還が開始されたため、一般会計繰入金が必要な状況になっています。
④企業債残高対事業規模比率について、企業債の元金償還が始まったばかりであり、一般会計からの負担にあまり頼らない償還予定となっているため、類似団体より高い数値を示しています。
⑤経費回収率について、今のところ修繕が少ないため、類似団体より高い数値を示しています。しかし、修繕費が増加傾向にあるため、更なる経費節減に努めていく必要があると考えます。
⑥汚水処理原価について、類似団体よりも低い数値となっていますが、維持管理費にあまり経費がかからないため、低コストで処理されている状況です。今後は施設の老朽化に伴い、徐々に上がっていくものと思われます。
⑦施設利用率について、平成25年度以降は施設全体が稼働しているため、類似団体と同様な数値を示しています。
⑧水洗化率について、対象施設全体が稼働しているため、100％となっています。</t>
    <rPh sb="1" eb="4">
      <t>シュウエキテキ</t>
    </rPh>
    <rPh sb="4" eb="6">
      <t>シュウシ</t>
    </rPh>
    <rPh sb="6" eb="8">
      <t>ヒリツ</t>
    </rPh>
    <rPh sb="13" eb="15">
      <t>ジギョウ</t>
    </rPh>
    <rPh sb="15" eb="17">
      <t>カイシ</t>
    </rPh>
    <rPh sb="21" eb="22">
      <t>ネン</t>
    </rPh>
    <rPh sb="23" eb="25">
      <t>ケイカ</t>
    </rPh>
    <rPh sb="27" eb="29">
      <t>シセツ</t>
    </rPh>
    <rPh sb="30" eb="33">
      <t>ロウキュウカ</t>
    </rPh>
    <rPh sb="34" eb="35">
      <t>トモナ</t>
    </rPh>
    <rPh sb="36" eb="39">
      <t>シュウゼンヒ</t>
    </rPh>
    <rPh sb="40" eb="42">
      <t>ゾウカ</t>
    </rPh>
    <rPh sb="42" eb="44">
      <t>ケイコウ</t>
    </rPh>
    <rPh sb="53" eb="55">
      <t>ヘイセイ</t>
    </rPh>
    <rPh sb="57" eb="59">
      <t>ネンド</t>
    </rPh>
    <rPh sb="61" eb="64">
      <t>キギョウサイ</t>
    </rPh>
    <rPh sb="65" eb="67">
      <t>ガンキン</t>
    </rPh>
    <rPh sb="67" eb="69">
      <t>ショウカン</t>
    </rPh>
    <rPh sb="70" eb="72">
      <t>カイシ</t>
    </rPh>
    <rPh sb="78" eb="80">
      <t>イッパン</t>
    </rPh>
    <rPh sb="80" eb="82">
      <t>カイケイ</t>
    </rPh>
    <rPh sb="82" eb="84">
      <t>クリイレ</t>
    </rPh>
    <rPh sb="84" eb="85">
      <t>キン</t>
    </rPh>
    <rPh sb="86" eb="88">
      <t>ヒツヨウ</t>
    </rPh>
    <rPh sb="89" eb="91">
      <t>ジョウキョウ</t>
    </rPh>
    <rPh sb="101" eb="103">
      <t>キギョウ</t>
    </rPh>
    <rPh sb="103" eb="104">
      <t>サイ</t>
    </rPh>
    <rPh sb="104" eb="106">
      <t>ザンダカ</t>
    </rPh>
    <rPh sb="106" eb="107">
      <t>タイ</t>
    </rPh>
    <rPh sb="118" eb="121">
      <t>キギョウサイ</t>
    </rPh>
    <rPh sb="122" eb="124">
      <t>ガンキン</t>
    </rPh>
    <rPh sb="124" eb="126">
      <t>ショウカン</t>
    </rPh>
    <rPh sb="127" eb="128">
      <t>ハジ</t>
    </rPh>
    <rPh sb="138" eb="140">
      <t>イッパン</t>
    </rPh>
    <rPh sb="140" eb="142">
      <t>カイケイ</t>
    </rPh>
    <rPh sb="145" eb="147">
      <t>フタン</t>
    </rPh>
    <rPh sb="151" eb="152">
      <t>タヨ</t>
    </rPh>
    <rPh sb="155" eb="157">
      <t>ショウカン</t>
    </rPh>
    <rPh sb="157" eb="159">
      <t>ヨテイ</t>
    </rPh>
    <rPh sb="168" eb="170">
      <t>ルイジ</t>
    </rPh>
    <rPh sb="170" eb="172">
      <t>ダンタイ</t>
    </rPh>
    <rPh sb="174" eb="175">
      <t>タカ</t>
    </rPh>
    <rPh sb="176" eb="178">
      <t>スウチ</t>
    </rPh>
    <rPh sb="179" eb="180">
      <t>シメ</t>
    </rPh>
    <rPh sb="188" eb="190">
      <t>ケイヒ</t>
    </rPh>
    <rPh sb="190" eb="192">
      <t>カイシュウ</t>
    </rPh>
    <rPh sb="192" eb="193">
      <t>リツ</t>
    </rPh>
    <rPh sb="198" eb="199">
      <t>イマ</t>
    </rPh>
    <rPh sb="203" eb="205">
      <t>シュウゼン</t>
    </rPh>
    <rPh sb="206" eb="207">
      <t>スク</t>
    </rPh>
    <rPh sb="212" eb="214">
      <t>ルイジ</t>
    </rPh>
    <rPh sb="214" eb="216">
      <t>ダンタイ</t>
    </rPh>
    <rPh sb="218" eb="219">
      <t>タカ</t>
    </rPh>
    <rPh sb="220" eb="222">
      <t>スウチ</t>
    </rPh>
    <rPh sb="223" eb="224">
      <t>シメ</t>
    </rPh>
    <rPh sb="234" eb="237">
      <t>シュウゼンヒ</t>
    </rPh>
    <rPh sb="238" eb="240">
      <t>ゾウカ</t>
    </rPh>
    <rPh sb="240" eb="242">
      <t>ケイコウ</t>
    </rPh>
    <rPh sb="248" eb="249">
      <t>サラ</t>
    </rPh>
    <rPh sb="251" eb="253">
      <t>ケイヒ</t>
    </rPh>
    <rPh sb="253" eb="255">
      <t>セツゲン</t>
    </rPh>
    <rPh sb="256" eb="257">
      <t>ツト</t>
    </rPh>
    <rPh sb="261" eb="263">
      <t>ヒツヨウ</t>
    </rPh>
    <rPh sb="267" eb="268">
      <t>カンガ</t>
    </rPh>
    <rPh sb="274" eb="276">
      <t>オスイ</t>
    </rPh>
    <rPh sb="276" eb="278">
      <t>ショリ</t>
    </rPh>
    <rPh sb="278" eb="280">
      <t>ゲンカ</t>
    </rPh>
    <rPh sb="285" eb="287">
      <t>ルイジ</t>
    </rPh>
    <rPh sb="287" eb="289">
      <t>ダンタイ</t>
    </rPh>
    <rPh sb="292" eb="293">
      <t>ヒク</t>
    </rPh>
    <rPh sb="294" eb="296">
      <t>スウチ</t>
    </rPh>
    <rPh sb="305" eb="307">
      <t>イジ</t>
    </rPh>
    <rPh sb="307" eb="310">
      <t>カンリヒ</t>
    </rPh>
    <rPh sb="314" eb="316">
      <t>ケイヒ</t>
    </rPh>
    <rPh sb="325" eb="326">
      <t>テイ</t>
    </rPh>
    <rPh sb="330" eb="332">
      <t>ショリ</t>
    </rPh>
    <rPh sb="337" eb="339">
      <t>ジョウキョウ</t>
    </rPh>
    <rPh sb="342" eb="344">
      <t>コンゴ</t>
    </rPh>
    <rPh sb="345" eb="347">
      <t>シセツ</t>
    </rPh>
    <rPh sb="348" eb="351">
      <t>ロウキュウカ</t>
    </rPh>
    <rPh sb="352" eb="353">
      <t>トモナ</t>
    </rPh>
    <rPh sb="355" eb="357">
      <t>ジョジョ</t>
    </rPh>
    <rPh sb="358" eb="359">
      <t>ア</t>
    </rPh>
    <rPh sb="367" eb="368">
      <t>オモ</t>
    </rPh>
    <rPh sb="375" eb="377">
      <t>シセツ</t>
    </rPh>
    <rPh sb="377" eb="379">
      <t>リヨウ</t>
    </rPh>
    <rPh sb="379" eb="380">
      <t>リツ</t>
    </rPh>
    <rPh sb="385" eb="387">
      <t>ヘイセイ</t>
    </rPh>
    <rPh sb="389" eb="391">
      <t>ネンド</t>
    </rPh>
    <rPh sb="391" eb="393">
      <t>イコウ</t>
    </rPh>
    <rPh sb="394" eb="396">
      <t>シセツ</t>
    </rPh>
    <rPh sb="396" eb="398">
      <t>ゼンタイ</t>
    </rPh>
    <rPh sb="399" eb="401">
      <t>カドウ</t>
    </rPh>
    <rPh sb="408" eb="410">
      <t>ルイジ</t>
    </rPh>
    <rPh sb="410" eb="412">
      <t>ダンタイ</t>
    </rPh>
    <rPh sb="413" eb="415">
      <t>ドウヨウ</t>
    </rPh>
    <rPh sb="416" eb="418">
      <t>スウチ</t>
    </rPh>
    <rPh sb="419" eb="420">
      <t>シメ</t>
    </rPh>
    <rPh sb="428" eb="431">
      <t>スイセンカ</t>
    </rPh>
    <rPh sb="431" eb="432">
      <t>リツ</t>
    </rPh>
    <rPh sb="437" eb="439">
      <t>タイショウ</t>
    </rPh>
    <rPh sb="439" eb="441">
      <t>シセツ</t>
    </rPh>
    <rPh sb="441" eb="443">
      <t>ゼンタイ</t>
    </rPh>
    <rPh sb="444" eb="446">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</si>
</sst>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4D-40C0-871E-B813B2C2CF90}"/>
            </c:ext>
          </c:extLst>
        </c:ser>
        <c:dLbls>
          <c:showLegendKey val="0"/>
          <c:showVal val="0"/>
          <c:showCatName val="0"/>
          <c:showSerName val="0"/>
          <c:showPercent val="0"/>
          <c:showBubbleSize val="0"/>
        </c:dLbls>
        <c:gapWidth val="150"/>
        <c:axId val="102520696"/>
        <c:axId val="1025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54D-40C0-871E-B813B2C2CF90}"/>
            </c:ext>
          </c:extLst>
        </c:ser>
        <c:dLbls>
          <c:showLegendKey val="0"/>
          <c:showVal val="0"/>
          <c:showCatName val="0"/>
          <c:showSerName val="0"/>
          <c:showPercent val="0"/>
          <c:showBubbleSize val="0"/>
        </c:dLbls>
        <c:marker val="1"/>
        <c:smooth val="0"/>
        <c:axId val="102520696"/>
        <c:axId val="102513296"/>
      </c:lineChart>
      <c:dateAx>
        <c:axId val="102520696"/>
        <c:scaling>
          <c:orientation val="minMax"/>
        </c:scaling>
        <c:delete val="1"/>
        <c:axPos val="b"/>
        <c:numFmt formatCode="ge" sourceLinked="1"/>
        <c:majorTickMark val="none"/>
        <c:minorTickMark val="none"/>
        <c:tickLblPos val="none"/>
        <c:crossAx val="102513296"/>
        <c:crosses val="autoZero"/>
        <c:auto val="1"/>
        <c:lblOffset val="100"/>
        <c:baseTimeUnit val="years"/>
      </c:dateAx>
      <c:valAx>
        <c:axId val="1025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58.82</c:v>
                </c:pt>
                <c:pt idx="1">
                  <c:v>58.82</c:v>
                </c:pt>
                <c:pt idx="2">
                  <c:v>56.86</c:v>
                </c:pt>
                <c:pt idx="3">
                  <c:v>56.86</c:v>
                </c:pt>
                <c:pt idx="4">
                  <c:v>52.94</c:v>
                </c:pt>
              </c:numCache>
            </c:numRef>
          </c:val>
          <c:extLst xmlns:c16r2="http://schemas.microsoft.com/office/drawing/2015/06/chart">
            <c:ext xmlns:c16="http://schemas.microsoft.com/office/drawing/2014/chart" uri="{C3380CC4-5D6E-409C-BE32-E72D297353CC}">
              <c16:uniqueId val="{00000000-6CCC-43F7-BD30-E26602333915}"/>
            </c:ext>
          </c:extLst>
        </c:ser>
        <c:dLbls>
          <c:showLegendKey val="0"/>
          <c:showVal val="0"/>
          <c:showCatName val="0"/>
          <c:showSerName val="0"/>
          <c:showPercent val="0"/>
          <c:showBubbleSize val="0"/>
        </c:dLbls>
        <c:gapWidth val="150"/>
        <c:axId val="174527352"/>
        <c:axId val="1745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49.31</c:v>
                </c:pt>
                <c:pt idx="4">
                  <c:v>47.29</c:v>
                </c:pt>
              </c:numCache>
            </c:numRef>
          </c:val>
          <c:smooth val="0"/>
          <c:extLst xmlns:c16r2="http://schemas.microsoft.com/office/drawing/2015/06/chart">
            <c:ext xmlns:c16="http://schemas.microsoft.com/office/drawing/2014/chart" uri="{C3380CC4-5D6E-409C-BE32-E72D297353CC}">
              <c16:uniqueId val="{00000001-6CCC-43F7-BD30-E26602333915}"/>
            </c:ext>
          </c:extLst>
        </c:ser>
        <c:dLbls>
          <c:showLegendKey val="0"/>
          <c:showVal val="0"/>
          <c:showCatName val="0"/>
          <c:showSerName val="0"/>
          <c:showPercent val="0"/>
          <c:showBubbleSize val="0"/>
        </c:dLbls>
        <c:marker val="1"/>
        <c:smooth val="0"/>
        <c:axId val="174527352"/>
        <c:axId val="174527744"/>
      </c:lineChart>
      <c:dateAx>
        <c:axId val="174527352"/>
        <c:scaling>
          <c:orientation val="minMax"/>
        </c:scaling>
        <c:delete val="1"/>
        <c:axPos val="b"/>
        <c:numFmt formatCode="ge" sourceLinked="1"/>
        <c:majorTickMark val="none"/>
        <c:minorTickMark val="none"/>
        <c:tickLblPos val="none"/>
        <c:crossAx val="174527744"/>
        <c:crosses val="autoZero"/>
        <c:auto val="1"/>
        <c:lblOffset val="100"/>
        <c:baseTimeUnit val="years"/>
      </c:dateAx>
      <c:valAx>
        <c:axId val="1745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356-4D96-A77E-2F99EC3C373A}"/>
            </c:ext>
          </c:extLst>
        </c:ser>
        <c:dLbls>
          <c:showLegendKey val="0"/>
          <c:showVal val="0"/>
          <c:showCatName val="0"/>
          <c:showSerName val="0"/>
          <c:showPercent val="0"/>
          <c:showBubbleSize val="0"/>
        </c:dLbls>
        <c:gapWidth val="150"/>
        <c:axId val="174528920"/>
        <c:axId val="1747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57.28</c:v>
                </c:pt>
                <c:pt idx="4">
                  <c:v>57.74</c:v>
                </c:pt>
              </c:numCache>
            </c:numRef>
          </c:val>
          <c:smooth val="0"/>
          <c:extLst xmlns:c16r2="http://schemas.microsoft.com/office/drawing/2015/06/chart">
            <c:ext xmlns:c16="http://schemas.microsoft.com/office/drawing/2014/chart" uri="{C3380CC4-5D6E-409C-BE32-E72D297353CC}">
              <c16:uniqueId val="{00000001-B356-4D96-A77E-2F99EC3C373A}"/>
            </c:ext>
          </c:extLst>
        </c:ser>
        <c:dLbls>
          <c:showLegendKey val="0"/>
          <c:showVal val="0"/>
          <c:showCatName val="0"/>
          <c:showSerName val="0"/>
          <c:showPercent val="0"/>
          <c:showBubbleSize val="0"/>
        </c:dLbls>
        <c:marker val="1"/>
        <c:smooth val="0"/>
        <c:axId val="174528920"/>
        <c:axId val="174784000"/>
      </c:lineChart>
      <c:dateAx>
        <c:axId val="174528920"/>
        <c:scaling>
          <c:orientation val="minMax"/>
        </c:scaling>
        <c:delete val="1"/>
        <c:axPos val="b"/>
        <c:numFmt formatCode="ge" sourceLinked="1"/>
        <c:majorTickMark val="none"/>
        <c:minorTickMark val="none"/>
        <c:tickLblPos val="none"/>
        <c:crossAx val="174784000"/>
        <c:crosses val="autoZero"/>
        <c:auto val="1"/>
        <c:lblOffset val="100"/>
        <c:baseTimeUnit val="years"/>
      </c:dateAx>
      <c:valAx>
        <c:axId val="1747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2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97.46</c:v>
                </c:pt>
                <c:pt idx="1">
                  <c:v>99.64</c:v>
                </c:pt>
                <c:pt idx="2">
                  <c:v>81.44</c:v>
                </c:pt>
                <c:pt idx="3">
                  <c:v>77.25</c:v>
                </c:pt>
                <c:pt idx="4">
                  <c:v>89.25</c:v>
                </c:pt>
              </c:numCache>
            </c:numRef>
          </c:val>
          <c:extLst xmlns:c16r2="http://schemas.microsoft.com/office/drawing/2015/06/chart">
            <c:ext xmlns:c16="http://schemas.microsoft.com/office/drawing/2014/chart" uri="{C3380CC4-5D6E-409C-BE32-E72D297353CC}">
              <c16:uniqueId val="{00000000-3D45-41B0-B4B1-4129CAEC41C0}"/>
            </c:ext>
          </c:extLst>
        </c:ser>
        <c:dLbls>
          <c:showLegendKey val="0"/>
          <c:showVal val="0"/>
          <c:showCatName val="0"/>
          <c:showSerName val="0"/>
          <c:showPercent val="0"/>
          <c:showBubbleSize val="0"/>
        </c:dLbls>
        <c:gapWidth val="150"/>
        <c:axId val="174237248"/>
        <c:axId val="1742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45-41B0-B4B1-4129CAEC41C0}"/>
            </c:ext>
          </c:extLst>
        </c:ser>
        <c:dLbls>
          <c:showLegendKey val="0"/>
          <c:showVal val="0"/>
          <c:showCatName val="0"/>
          <c:showSerName val="0"/>
          <c:showPercent val="0"/>
          <c:showBubbleSize val="0"/>
        </c:dLbls>
        <c:marker val="1"/>
        <c:smooth val="0"/>
        <c:axId val="174237248"/>
        <c:axId val="174237632"/>
      </c:lineChart>
      <c:dateAx>
        <c:axId val="174237248"/>
        <c:scaling>
          <c:orientation val="minMax"/>
        </c:scaling>
        <c:delete val="1"/>
        <c:axPos val="b"/>
        <c:numFmt formatCode="ge" sourceLinked="1"/>
        <c:majorTickMark val="none"/>
        <c:minorTickMark val="none"/>
        <c:tickLblPos val="none"/>
        <c:crossAx val="174237632"/>
        <c:crosses val="autoZero"/>
        <c:auto val="1"/>
        <c:lblOffset val="100"/>
        <c:baseTimeUnit val="years"/>
      </c:dateAx>
      <c:valAx>
        <c:axId val="174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87-44A2-8C21-94B555CE21D6}"/>
            </c:ext>
          </c:extLst>
        </c:ser>
        <c:dLbls>
          <c:showLegendKey val="0"/>
          <c:showVal val="0"/>
          <c:showCatName val="0"/>
          <c:showSerName val="0"/>
          <c:showPercent val="0"/>
          <c:showBubbleSize val="0"/>
        </c:dLbls>
        <c:gapWidth val="150"/>
        <c:axId val="174289296"/>
        <c:axId val="17428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87-44A2-8C21-94B555CE21D6}"/>
            </c:ext>
          </c:extLst>
        </c:ser>
        <c:dLbls>
          <c:showLegendKey val="0"/>
          <c:showVal val="0"/>
          <c:showCatName val="0"/>
          <c:showSerName val="0"/>
          <c:showPercent val="0"/>
          <c:showBubbleSize val="0"/>
        </c:dLbls>
        <c:marker val="1"/>
        <c:smooth val="0"/>
        <c:axId val="174289296"/>
        <c:axId val="174289680"/>
      </c:lineChart>
      <c:dateAx>
        <c:axId val="174289296"/>
        <c:scaling>
          <c:orientation val="minMax"/>
        </c:scaling>
        <c:delete val="1"/>
        <c:axPos val="b"/>
        <c:numFmt formatCode="ge" sourceLinked="1"/>
        <c:majorTickMark val="none"/>
        <c:minorTickMark val="none"/>
        <c:tickLblPos val="none"/>
        <c:crossAx val="174289680"/>
        <c:crosses val="autoZero"/>
        <c:auto val="1"/>
        <c:lblOffset val="100"/>
        <c:baseTimeUnit val="years"/>
      </c:dateAx>
      <c:valAx>
        <c:axId val="17428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36-49E4-808F-09DD1273E296}"/>
            </c:ext>
          </c:extLst>
        </c:ser>
        <c:dLbls>
          <c:showLegendKey val="0"/>
          <c:showVal val="0"/>
          <c:showCatName val="0"/>
          <c:showSerName val="0"/>
          <c:showPercent val="0"/>
          <c:showBubbleSize val="0"/>
        </c:dLbls>
        <c:gapWidth val="150"/>
        <c:axId val="174215128"/>
        <c:axId val="1743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36-49E4-808F-09DD1273E296}"/>
            </c:ext>
          </c:extLst>
        </c:ser>
        <c:dLbls>
          <c:showLegendKey val="0"/>
          <c:showVal val="0"/>
          <c:showCatName val="0"/>
          <c:showSerName val="0"/>
          <c:showPercent val="0"/>
          <c:showBubbleSize val="0"/>
        </c:dLbls>
        <c:marker val="1"/>
        <c:smooth val="0"/>
        <c:axId val="174215128"/>
        <c:axId val="174349920"/>
      </c:lineChart>
      <c:dateAx>
        <c:axId val="174215128"/>
        <c:scaling>
          <c:orientation val="minMax"/>
        </c:scaling>
        <c:delete val="1"/>
        <c:axPos val="b"/>
        <c:numFmt formatCode="ge" sourceLinked="1"/>
        <c:majorTickMark val="none"/>
        <c:minorTickMark val="none"/>
        <c:tickLblPos val="none"/>
        <c:crossAx val="174349920"/>
        <c:crosses val="autoZero"/>
        <c:auto val="1"/>
        <c:lblOffset val="100"/>
        <c:baseTimeUnit val="years"/>
      </c:dateAx>
      <c:valAx>
        <c:axId val="1743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1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E6-4D18-A1C6-AC4658BBAB09}"/>
            </c:ext>
          </c:extLst>
        </c:ser>
        <c:dLbls>
          <c:showLegendKey val="0"/>
          <c:showVal val="0"/>
          <c:showCatName val="0"/>
          <c:showSerName val="0"/>
          <c:showPercent val="0"/>
          <c:showBubbleSize val="0"/>
        </c:dLbls>
        <c:gapWidth val="150"/>
        <c:axId val="174731248"/>
        <c:axId val="17473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E6-4D18-A1C6-AC4658BBAB09}"/>
            </c:ext>
          </c:extLst>
        </c:ser>
        <c:dLbls>
          <c:showLegendKey val="0"/>
          <c:showVal val="0"/>
          <c:showCatName val="0"/>
          <c:showSerName val="0"/>
          <c:showPercent val="0"/>
          <c:showBubbleSize val="0"/>
        </c:dLbls>
        <c:marker val="1"/>
        <c:smooth val="0"/>
        <c:axId val="174731248"/>
        <c:axId val="174731640"/>
      </c:lineChart>
      <c:dateAx>
        <c:axId val="174731248"/>
        <c:scaling>
          <c:orientation val="minMax"/>
        </c:scaling>
        <c:delete val="1"/>
        <c:axPos val="b"/>
        <c:numFmt formatCode="ge" sourceLinked="1"/>
        <c:majorTickMark val="none"/>
        <c:minorTickMark val="none"/>
        <c:tickLblPos val="none"/>
        <c:crossAx val="174731640"/>
        <c:crosses val="autoZero"/>
        <c:auto val="1"/>
        <c:lblOffset val="100"/>
        <c:baseTimeUnit val="years"/>
      </c:dateAx>
      <c:valAx>
        <c:axId val="17473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3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69-467B-98AC-9AEB9A129649}"/>
            </c:ext>
          </c:extLst>
        </c:ser>
        <c:dLbls>
          <c:showLegendKey val="0"/>
          <c:showVal val="0"/>
          <c:showCatName val="0"/>
          <c:showSerName val="0"/>
          <c:showPercent val="0"/>
          <c:showBubbleSize val="0"/>
        </c:dLbls>
        <c:gapWidth val="150"/>
        <c:axId val="173037536"/>
        <c:axId val="17303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69-467B-98AC-9AEB9A129649}"/>
            </c:ext>
          </c:extLst>
        </c:ser>
        <c:dLbls>
          <c:showLegendKey val="0"/>
          <c:showVal val="0"/>
          <c:showCatName val="0"/>
          <c:showSerName val="0"/>
          <c:showPercent val="0"/>
          <c:showBubbleSize val="0"/>
        </c:dLbls>
        <c:marker val="1"/>
        <c:smooth val="0"/>
        <c:axId val="173037536"/>
        <c:axId val="173037144"/>
      </c:lineChart>
      <c:dateAx>
        <c:axId val="173037536"/>
        <c:scaling>
          <c:orientation val="minMax"/>
        </c:scaling>
        <c:delete val="1"/>
        <c:axPos val="b"/>
        <c:numFmt formatCode="ge" sourceLinked="1"/>
        <c:majorTickMark val="none"/>
        <c:minorTickMark val="none"/>
        <c:tickLblPos val="none"/>
        <c:crossAx val="173037144"/>
        <c:crosses val="autoZero"/>
        <c:auto val="1"/>
        <c:lblOffset val="100"/>
        <c:baseTimeUnit val="years"/>
      </c:dateAx>
      <c:valAx>
        <c:axId val="17303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1536.29</c:v>
                </c:pt>
                <c:pt idx="1">
                  <c:v>1558.71</c:v>
                </c:pt>
                <c:pt idx="2">
                  <c:v>1569.31</c:v>
                </c:pt>
                <c:pt idx="3">
                  <c:v>1541.55</c:v>
                </c:pt>
                <c:pt idx="4">
                  <c:v>1597.14</c:v>
                </c:pt>
              </c:numCache>
            </c:numRef>
          </c:val>
          <c:extLst xmlns:c16r2="http://schemas.microsoft.com/office/drawing/2015/06/chart">
            <c:ext xmlns:c16="http://schemas.microsoft.com/office/drawing/2014/chart" uri="{C3380CC4-5D6E-409C-BE32-E72D297353CC}">
              <c16:uniqueId val="{00000000-478F-4FFD-8C44-64D793BFD6C9}"/>
            </c:ext>
          </c:extLst>
        </c:ser>
        <c:dLbls>
          <c:showLegendKey val="0"/>
          <c:showVal val="0"/>
          <c:showCatName val="0"/>
          <c:showSerName val="0"/>
          <c:showPercent val="0"/>
          <c:showBubbleSize val="0"/>
        </c:dLbls>
        <c:gapWidth val="150"/>
        <c:axId val="173037928"/>
        <c:axId val="17473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768.3</c:v>
                </c:pt>
                <c:pt idx="4">
                  <c:v>918.36</c:v>
                </c:pt>
              </c:numCache>
            </c:numRef>
          </c:val>
          <c:smooth val="0"/>
          <c:extLst xmlns:c16r2="http://schemas.microsoft.com/office/drawing/2015/06/chart">
            <c:ext xmlns:c16="http://schemas.microsoft.com/office/drawing/2014/chart" uri="{C3380CC4-5D6E-409C-BE32-E72D297353CC}">
              <c16:uniqueId val="{00000001-478F-4FFD-8C44-64D793BFD6C9}"/>
            </c:ext>
          </c:extLst>
        </c:ser>
        <c:dLbls>
          <c:showLegendKey val="0"/>
          <c:showVal val="0"/>
          <c:showCatName val="0"/>
          <c:showSerName val="0"/>
          <c:showPercent val="0"/>
          <c:showBubbleSize val="0"/>
        </c:dLbls>
        <c:marker val="1"/>
        <c:smooth val="0"/>
        <c:axId val="173037928"/>
        <c:axId val="174732816"/>
      </c:lineChart>
      <c:dateAx>
        <c:axId val="173037928"/>
        <c:scaling>
          <c:orientation val="minMax"/>
        </c:scaling>
        <c:delete val="1"/>
        <c:axPos val="b"/>
        <c:numFmt formatCode="ge" sourceLinked="1"/>
        <c:majorTickMark val="none"/>
        <c:minorTickMark val="none"/>
        <c:tickLblPos val="none"/>
        <c:crossAx val="174732816"/>
        <c:crosses val="autoZero"/>
        <c:auto val="1"/>
        <c:lblOffset val="100"/>
        <c:baseTimeUnit val="years"/>
      </c:dateAx>
      <c:valAx>
        <c:axId val="17473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3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97.46</c:v>
                </c:pt>
                <c:pt idx="1">
                  <c:v>87.95</c:v>
                </c:pt>
                <c:pt idx="2">
                  <c:v>65.92</c:v>
                </c:pt>
                <c:pt idx="3">
                  <c:v>74.540000000000006</c:v>
                </c:pt>
                <c:pt idx="4">
                  <c:v>58.05</c:v>
                </c:pt>
              </c:numCache>
            </c:numRef>
          </c:val>
          <c:extLst xmlns:c16r2="http://schemas.microsoft.com/office/drawing/2015/06/chart">
            <c:ext xmlns:c16="http://schemas.microsoft.com/office/drawing/2014/chart" uri="{C3380CC4-5D6E-409C-BE32-E72D297353CC}">
              <c16:uniqueId val="{00000000-A4F8-4BB1-AD71-BA6B3BF1450C}"/>
            </c:ext>
          </c:extLst>
        </c:ser>
        <c:dLbls>
          <c:showLegendKey val="0"/>
          <c:showVal val="0"/>
          <c:showCatName val="0"/>
          <c:showSerName val="0"/>
          <c:showPercent val="0"/>
          <c:showBubbleSize val="0"/>
        </c:dLbls>
        <c:gapWidth val="150"/>
        <c:axId val="174733992"/>
        <c:axId val="17473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53.36</c:v>
                </c:pt>
                <c:pt idx="4">
                  <c:v>50.94</c:v>
                </c:pt>
              </c:numCache>
            </c:numRef>
          </c:val>
          <c:smooth val="0"/>
          <c:extLst xmlns:c16r2="http://schemas.microsoft.com/office/drawing/2015/06/chart">
            <c:ext xmlns:c16="http://schemas.microsoft.com/office/drawing/2014/chart" uri="{C3380CC4-5D6E-409C-BE32-E72D297353CC}">
              <c16:uniqueId val="{00000001-A4F8-4BB1-AD71-BA6B3BF1450C}"/>
            </c:ext>
          </c:extLst>
        </c:ser>
        <c:dLbls>
          <c:showLegendKey val="0"/>
          <c:showVal val="0"/>
          <c:showCatName val="0"/>
          <c:showSerName val="0"/>
          <c:showPercent val="0"/>
          <c:showBubbleSize val="0"/>
        </c:dLbls>
        <c:marker val="1"/>
        <c:smooth val="0"/>
        <c:axId val="174733992"/>
        <c:axId val="174734384"/>
      </c:lineChart>
      <c:dateAx>
        <c:axId val="174733992"/>
        <c:scaling>
          <c:orientation val="minMax"/>
        </c:scaling>
        <c:delete val="1"/>
        <c:axPos val="b"/>
        <c:numFmt formatCode="ge" sourceLinked="1"/>
        <c:majorTickMark val="none"/>
        <c:minorTickMark val="none"/>
        <c:tickLblPos val="none"/>
        <c:crossAx val="174734384"/>
        <c:crosses val="autoZero"/>
        <c:auto val="1"/>
        <c:lblOffset val="100"/>
        <c:baseTimeUnit val="years"/>
      </c:dateAx>
      <c:valAx>
        <c:axId val="17473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3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133.53</c:v>
                </c:pt>
                <c:pt idx="1">
                  <c:v>150.5</c:v>
                </c:pt>
                <c:pt idx="2">
                  <c:v>201.3</c:v>
                </c:pt>
                <c:pt idx="3">
                  <c:v>177.51</c:v>
                </c:pt>
                <c:pt idx="4">
                  <c:v>226.04</c:v>
                </c:pt>
              </c:numCache>
            </c:numRef>
          </c:val>
          <c:extLst xmlns:c16r2="http://schemas.microsoft.com/office/drawing/2015/06/chart">
            <c:ext xmlns:c16="http://schemas.microsoft.com/office/drawing/2014/chart" uri="{C3380CC4-5D6E-409C-BE32-E72D297353CC}">
              <c16:uniqueId val="{00000000-84FC-4BD7-8B44-D1201008900F}"/>
            </c:ext>
          </c:extLst>
        </c:ser>
        <c:dLbls>
          <c:showLegendKey val="0"/>
          <c:showVal val="0"/>
          <c:showCatName val="0"/>
          <c:showSerName val="0"/>
          <c:showPercent val="0"/>
          <c:showBubbleSize val="0"/>
        </c:dLbls>
        <c:gapWidth val="150"/>
        <c:axId val="174525784"/>
        <c:axId val="1745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347.38</c:v>
                </c:pt>
                <c:pt idx="4">
                  <c:v>371.2</c:v>
                </c:pt>
              </c:numCache>
            </c:numRef>
          </c:val>
          <c:smooth val="0"/>
          <c:extLst xmlns:c16r2="http://schemas.microsoft.com/office/drawing/2015/06/chart">
            <c:ext xmlns:c16="http://schemas.microsoft.com/office/drawing/2014/chart" uri="{C3380CC4-5D6E-409C-BE32-E72D297353CC}">
              <c16:uniqueId val="{00000001-84FC-4BD7-8B44-D1201008900F}"/>
            </c:ext>
          </c:extLst>
        </c:ser>
        <c:dLbls>
          <c:showLegendKey val="0"/>
          <c:showVal val="0"/>
          <c:showCatName val="0"/>
          <c:showSerName val="0"/>
          <c:showPercent val="0"/>
          <c:showBubbleSize val="0"/>
        </c:dLbls>
        <c:marker val="1"/>
        <c:smooth val="0"/>
        <c:axId val="174525784"/>
        <c:axId val="174526176"/>
      </c:lineChart>
      <c:dateAx>
        <c:axId val="174525784"/>
        <c:scaling>
          <c:orientation val="minMax"/>
        </c:scaling>
        <c:delete val="1"/>
        <c:axPos val="b"/>
        <c:numFmt formatCode="ge" sourceLinked="1"/>
        <c:majorTickMark val="none"/>
        <c:minorTickMark val="none"/>
        <c:tickLblPos val="none"/>
        <c:crossAx val="174526176"/>
        <c:crosses val="autoZero"/>
        <c:auto val="1"/>
        <c:lblOffset val="100"/>
        <c:baseTimeUnit val="years"/>
      </c:dateAx>
      <c:valAx>
        <c:axId val="1745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2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みどり市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非設置</v>
      </c>
      <c r="AE8" s="49"/>
      <c r="AF8" s="49"/>
      <c r="AG8" s="49"/>
      <c r="AH8" s="49"/>
      <c r="AI8" s="49"/>
      <c r="AJ8" s="49"/>
      <c r="AK8" s="3"/>
      <c r="AL8" s="50">
        <f>データ!S6</f>
        <v>50797</v>
      </c>
      <c r="AM8" s="50"/>
      <c r="AN8" s="50"/>
      <c r="AO8" s="50"/>
      <c r="AP8" s="50"/>
      <c r="AQ8" s="50"/>
      <c r="AR8" s="50"/>
      <c r="AS8" s="50"/>
      <c r="AT8" s="45">
        <f>データ!T6</f>
        <v>208.42</v>
      </c>
      <c r="AU8" s="45"/>
      <c r="AV8" s="45"/>
      <c r="AW8" s="45"/>
      <c r="AX8" s="45"/>
      <c r="AY8" s="45"/>
      <c r="AZ8" s="45"/>
      <c r="BA8" s="45"/>
      <c r="BB8" s="45">
        <f>データ!U6</f>
        <v>243.72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0.25</v>
      </c>
      <c r="Q10" s="45"/>
      <c r="R10" s="45"/>
      <c r="S10" s="45"/>
      <c r="T10" s="45"/>
      <c r="U10" s="45"/>
      <c r="V10" s="45"/>
      <c r="W10" s="45">
        <f>データ!Q6</f>
        <v>100</v>
      </c>
      <c r="X10" s="45"/>
      <c r="Y10" s="45"/>
      <c r="Z10" s="45"/>
      <c r="AA10" s="45"/>
      <c r="AB10" s="45"/>
      <c r="AC10" s="45"/>
      <c r="AD10" s="50">
        <f>データ!R6</f>
        <v>2484</v>
      </c>
      <c r="AE10" s="50"/>
      <c r="AF10" s="50"/>
      <c r="AG10" s="50"/>
      <c r="AH10" s="50"/>
      <c r="AI10" s="50"/>
      <c r="AJ10" s="50"/>
      <c r="AK10" s="2"/>
      <c r="AL10" s="50">
        <f>データ!V6</f>
        <v>128</v>
      </c>
      <c r="AM10" s="50"/>
      <c r="AN10" s="50"/>
      <c r="AO10" s="50"/>
      <c r="AP10" s="50"/>
      <c r="AQ10" s="50"/>
      <c r="AR10" s="50"/>
      <c r="AS10" s="50"/>
      <c r="AT10" s="45">
        <f>データ!W6</f>
        <v>0.92</v>
      </c>
      <c r="AU10" s="45"/>
      <c r="AV10" s="45"/>
      <c r="AW10" s="45"/>
      <c r="AX10" s="45"/>
      <c r="AY10" s="45"/>
      <c r="AZ10" s="45"/>
      <c r="BA10" s="45"/>
      <c r="BB10" s="45">
        <f>データ!X6</f>
        <v>139.13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HE8gviFtVk3Vl1PE4t9hE+JNa6dzT7V+qtfcozelXGXBFL4+y2zkUDTk4Do/AvE89Pyh4Sq4PCTLz49VAVdCRg==" saltValue="7vQLMjzgQN82oNRqRry2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102121</v>
      </c>
      <c r="D6" s="33">
        <f t="shared" si="3"/>
        <v>47</v>
      </c>
      <c r="E6" s="33">
        <f t="shared" si="3"/>
        <v>18</v>
      </c>
      <c r="F6" s="33">
        <f t="shared" si="3"/>
        <v>1</v>
      </c>
      <c r="G6" s="33">
        <f t="shared" si="3"/>
        <v>0</v>
      </c>
      <c r="H6" s="33" t="str">
        <f t="shared" si="3"/>
        <v>群馬県　みどり市</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0.25</v>
      </c>
      <c r="Q6" s="34">
        <f t="shared" si="3"/>
        <v>100</v>
      </c>
      <c r="R6" s="34">
        <f t="shared" si="3"/>
        <v>2484</v>
      </c>
      <c r="S6" s="34">
        <f t="shared" si="3"/>
        <v>50797</v>
      </c>
      <c r="T6" s="34">
        <f t="shared" si="3"/>
        <v>208.42</v>
      </c>
      <c r="U6" s="34">
        <f t="shared" si="3"/>
        <v>243.72</v>
      </c>
      <c r="V6" s="34">
        <f t="shared" si="3"/>
        <v>128</v>
      </c>
      <c r="W6" s="34">
        <f t="shared" si="3"/>
        <v>0.92</v>
      </c>
      <c r="X6" s="34">
        <f t="shared" si="3"/>
        <v>139.13</v>
      </c>
      <c r="Y6" s="35">
        <f>IF(Y7="",NA(),Y7)</f>
        <v>97.46</v>
      </c>
      <c r="Z6" s="35">
        <f t="shared" ref="Z6:AH6" si="4">IF(Z7="",NA(),Z7)</f>
        <v>99.64</v>
      </c>
      <c r="AA6" s="35">
        <f t="shared" si="4"/>
        <v>81.44</v>
      </c>
      <c r="AB6" s="35">
        <f t="shared" si="4"/>
        <v>77.25</v>
      </c>
      <c r="AC6" s="35">
        <f t="shared" si="4"/>
        <v>89.25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1536.29</v>
      </c>
      <c r="BG6" s="35">
        <f t="shared" ref="BG6:BO6" si="7">IF(BG7="",NA(),BG7)</f>
        <v>1558.71</v>
      </c>
      <c r="BH6" s="35">
        <f t="shared" si="7"/>
        <v>1569.31</v>
      </c>
      <c r="BI6" s="35">
        <f t="shared" si="7"/>
        <v>1541.55</v>
      </c>
      <c r="BJ6" s="35">
        <f t="shared" si="7"/>
        <v>1597.14</v>
      </c>
      <c r="BK6" s="35">
        <f t="shared" si="7"/>
        <v>760.12</v>
      </c>
      <c r="BL6" s="35">
        <f t="shared" si="7"/>
        <v>492.59</v>
      </c>
      <c r="BM6" s="35">
        <f t="shared" si="7"/>
        <v>503.8</v>
      </c>
      <c r="BN6" s="35">
        <f t="shared" si="7"/>
        <v>768.3</v>
      </c>
      <c r="BO6" s="35">
        <f t="shared" si="7"/>
        <v>918.36</v>
      </c>
      <c r="BP6" s="34" t="str">
        <f>IF(BP7="","",IF(BP7="-","【-】","【"&amp;SUBSTITUTE(TEXT(BP7,"#,##0.00"),"-","△")&amp;"】"))</f>
        <v>【860.68】</v>
      </c>
      <c r="BQ6" s="35">
        <f>IF(BQ7="",NA(),BQ7)</f>
        <v>97.46</v>
      </c>
      <c r="BR6" s="35">
        <f t="shared" ref="BR6:BZ6" si="8">IF(BR7="",NA(),BR7)</f>
        <v>87.95</v>
      </c>
      <c r="BS6" s="35">
        <f t="shared" si="8"/>
        <v>65.92</v>
      </c>
      <c r="BT6" s="35">
        <f t="shared" si="8"/>
        <v>74.540000000000006</v>
      </c>
      <c r="BU6" s="35">
        <f t="shared" si="8"/>
        <v>58.05</v>
      </c>
      <c r="BV6" s="35">
        <f t="shared" si="8"/>
        <v>50.17</v>
      </c>
      <c r="BW6" s="35">
        <f t="shared" si="8"/>
        <v>46.53</v>
      </c>
      <c r="BX6" s="35">
        <f t="shared" si="8"/>
        <v>51.58</v>
      </c>
      <c r="BY6" s="35">
        <f t="shared" si="8"/>
        <v>53.36</v>
      </c>
      <c r="BZ6" s="35">
        <f t="shared" si="8"/>
        <v>50.94</v>
      </c>
      <c r="CA6" s="34" t="str">
        <f>IF(CA7="","",IF(CA7="-","【-】","【"&amp;SUBSTITUTE(TEXT(CA7,"#,##0.00"),"-","△")&amp;"】"))</f>
        <v>【52.12】</v>
      </c>
      <c r="CB6" s="35">
        <f>IF(CB7="",NA(),CB7)</f>
        <v>133.53</v>
      </c>
      <c r="CC6" s="35">
        <f t="shared" ref="CC6:CK6" si="9">IF(CC7="",NA(),CC7)</f>
        <v>150.5</v>
      </c>
      <c r="CD6" s="35">
        <f t="shared" si="9"/>
        <v>201.3</v>
      </c>
      <c r="CE6" s="35">
        <f t="shared" si="9"/>
        <v>177.51</v>
      </c>
      <c r="CF6" s="35">
        <f t="shared" si="9"/>
        <v>226.04</v>
      </c>
      <c r="CG6" s="35">
        <f t="shared" si="9"/>
        <v>329.08</v>
      </c>
      <c r="CH6" s="35">
        <f t="shared" si="9"/>
        <v>373.71</v>
      </c>
      <c r="CI6" s="35">
        <f t="shared" si="9"/>
        <v>333.58</v>
      </c>
      <c r="CJ6" s="35">
        <f t="shared" si="9"/>
        <v>347.38</v>
      </c>
      <c r="CK6" s="35">
        <f t="shared" si="9"/>
        <v>371.2</v>
      </c>
      <c r="CL6" s="34" t="str">
        <f>IF(CL7="","",IF(CL7="-","【-】","【"&amp;SUBSTITUTE(TEXT(CL7,"#,##0.00"),"-","△")&amp;"】"))</f>
        <v>【299.14】</v>
      </c>
      <c r="CM6" s="35">
        <f>IF(CM7="",NA(),CM7)</f>
        <v>58.82</v>
      </c>
      <c r="CN6" s="35">
        <f t="shared" ref="CN6:CV6" si="10">IF(CN7="",NA(),CN7)</f>
        <v>58.82</v>
      </c>
      <c r="CO6" s="35">
        <f t="shared" si="10"/>
        <v>56.86</v>
      </c>
      <c r="CP6" s="35">
        <f t="shared" si="10"/>
        <v>56.86</v>
      </c>
      <c r="CQ6" s="35">
        <f t="shared" si="10"/>
        <v>52.94</v>
      </c>
      <c r="CR6" s="35">
        <f t="shared" si="10"/>
        <v>51.54</v>
      </c>
      <c r="CS6" s="35">
        <f t="shared" si="10"/>
        <v>44.84</v>
      </c>
      <c r="CT6" s="35">
        <f t="shared" si="10"/>
        <v>41.51</v>
      </c>
      <c r="CU6" s="35">
        <f t="shared" si="10"/>
        <v>49.31</v>
      </c>
      <c r="CV6" s="35">
        <f t="shared" si="10"/>
        <v>47.29</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68.72</v>
      </c>
      <c r="DF6" s="35">
        <f t="shared" si="11"/>
        <v>57.28</v>
      </c>
      <c r="DG6" s="35">
        <f t="shared" si="11"/>
        <v>57.74</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102121</v>
      </c>
      <c r="D7" s="37">
        <v>47</v>
      </c>
      <c r="E7" s="37">
        <v>18</v>
      </c>
      <c r="F7" s="37">
        <v>1</v>
      </c>
      <c r="G7" s="37">
        <v>0</v>
      </c>
      <c r="H7" s="37" t="s">
        <v>97</v>
      </c>
      <c r="I7" s="37" t="s">
        <v>98</v>
      </c>
      <c r="J7" s="37" t="s">
        <v>99</v>
      </c>
      <c r="K7" s="37" t="s">
        <v>100</v>
      </c>
      <c r="L7" s="37" t="s">
        <v>101</v>
      </c>
      <c r="M7" s="37" t="s">
        <v>102</v>
      </c>
      <c r="N7" s="38" t="s">
        <v>103</v>
      </c>
      <c r="O7" s="38" t="s">
        <v>104</v>
      </c>
      <c r="P7" s="38">
        <v>0.25</v>
      </c>
      <c r="Q7" s="38">
        <v>100</v>
      </c>
      <c r="R7" s="38">
        <v>2484</v>
      </c>
      <c r="S7" s="38">
        <v>50797</v>
      </c>
      <c r="T7" s="38">
        <v>208.42</v>
      </c>
      <c r="U7" s="38">
        <v>243.72</v>
      </c>
      <c r="V7" s="38">
        <v>128</v>
      </c>
      <c r="W7" s="38">
        <v>0.92</v>
      </c>
      <c r="X7" s="38">
        <v>139.13</v>
      </c>
      <c r="Y7" s="38">
        <v>97.46</v>
      </c>
      <c r="Z7" s="38">
        <v>99.64</v>
      </c>
      <c r="AA7" s="38">
        <v>81.44</v>
      </c>
      <c r="AB7" s="38">
        <v>77.25</v>
      </c>
      <c r="AC7" s="38">
        <v>89.25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1536.29</v>
      </c>
      <c r="BG7" s="38">
        <v>1558.71</v>
      </c>
      <c r="BH7" s="38">
        <v>1569.31</v>
      </c>
      <c r="BI7" s="38">
        <v>1541.55</v>
      </c>
      <c r="BJ7" s="38">
        <v>1597.14</v>
      </c>
      <c r="BK7" s="38">
        <v>760.12</v>
      </c>
      <c r="BL7" s="38">
        <v>492.59</v>
      </c>
      <c r="BM7" s="38">
        <v>503.8</v>
      </c>
      <c r="BN7" s="38">
        <v>768.3</v>
      </c>
      <c r="BO7" s="38">
        <v>918.36</v>
      </c>
      <c r="BP7" s="38">
        <v>860.68</v>
      </c>
      <c r="BQ7" s="38">
        <v>97.46</v>
      </c>
      <c r="BR7" s="38">
        <v>87.95</v>
      </c>
      <c r="BS7" s="38">
        <v>65.92</v>
      </c>
      <c r="BT7" s="38">
        <v>74.540000000000006</v>
      </c>
      <c r="BU7" s="38">
        <v>58.05</v>
      </c>
      <c r="BV7" s="38">
        <v>50.17</v>
      </c>
      <c r="BW7" s="38">
        <v>46.53</v>
      </c>
      <c r="BX7" s="38">
        <v>51.58</v>
      </c>
      <c r="BY7" s="38">
        <v>53.36</v>
      </c>
      <c r="BZ7" s="38">
        <v>50.94</v>
      </c>
      <c r="CA7" s="38">
        <v>52.12</v>
      </c>
      <c r="CB7" s="38">
        <v>133.53</v>
      </c>
      <c r="CC7" s="38">
        <v>150.5</v>
      </c>
      <c r="CD7" s="38">
        <v>201.3</v>
      </c>
      <c r="CE7" s="38">
        <v>177.51</v>
      </c>
      <c r="CF7" s="38">
        <v>226.04</v>
      </c>
      <c r="CG7" s="38">
        <v>329.08</v>
      </c>
      <c r="CH7" s="38">
        <v>373.71</v>
      </c>
      <c r="CI7" s="38">
        <v>333.58</v>
      </c>
      <c r="CJ7" s="38">
        <v>347.38</v>
      </c>
      <c r="CK7" s="38">
        <v>371.2</v>
      </c>
      <c r="CL7" s="38">
        <v>299.14</v>
      </c>
      <c r="CM7" s="38">
        <v>58.82</v>
      </c>
      <c r="CN7" s="38">
        <v>58.82</v>
      </c>
      <c r="CO7" s="38">
        <v>56.86</v>
      </c>
      <c r="CP7" s="38">
        <v>56.86</v>
      </c>
      <c r="CQ7" s="38">
        <v>52.94</v>
      </c>
      <c r="CR7" s="38">
        <v>51.54</v>
      </c>
      <c r="CS7" s="38">
        <v>44.84</v>
      </c>
      <c r="CT7" s="38">
        <v>41.51</v>
      </c>
      <c r="CU7" s="38">
        <v>49.31</v>
      </c>
      <c r="CV7" s="38">
        <v>47.29</v>
      </c>
      <c r="CW7" s="38">
        <v>50.35</v>
      </c>
      <c r="CX7" s="38">
        <v>100</v>
      </c>
      <c r="CY7" s="38">
        <v>100</v>
      </c>
      <c r="CZ7" s="38">
        <v>100</v>
      </c>
      <c r="DA7" s="38">
        <v>100</v>
      </c>
      <c r="DB7" s="38">
        <v>100</v>
      </c>
      <c r="DC7" s="38">
        <v>71.599999999999994</v>
      </c>
      <c r="DD7" s="38">
        <v>67.86</v>
      </c>
      <c r="DE7" s="38">
        <v>68.72</v>
      </c>
      <c r="DF7" s="38">
        <v>57.28</v>
      </c>
      <c r="DG7" s="38">
        <v>57.74</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2020-01-28T04:38:14Z</cp:lastPrinted>
  <dcterms:created xsi:type="dcterms:W3CDTF">2019-12-05T05:31:29Z</dcterms:created>
  <dcterms:modified xsi:type="dcterms:W3CDTF">2020-02-12T02:33:52Z</dcterms:modified>
  <cp:category/>
</cp:coreProperties>
</file>