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2 嬬恋村■△\"/>
    </mc:Choice>
  </mc:AlternateContent>
  <workbookProtection workbookAlgorithmName="SHA-512" workbookHashValue="oW8MXL1OkZ5UOtZb64o0wodZisyRFAthO0PgSx79zFuI7HuMaAdbJFPty/klCCy7wTPsc/gj8D0AaHW1KkD7bg==" workbookSaltValue="JUb0Fnl1cWx6BYQbdCXGx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<sst xmlns="http://schemas.openxmlformats.org/spreadsheetml/2006/main" count="239" uniqueCount="114">
  <si>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</si>
  <si>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</si>
  <si>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</si>
  <si>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</si>
  <si>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</si>
  <si>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</si>
  <si>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</si>
  <si>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</si>
  <si>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</si>
  <si>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</si>
  <si>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</si>
  <si>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</si>
  <si>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</si>
  <si>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</si>
  <si>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</si>
  <si>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</si>
  <si>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</si>
  <si>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</si>
  <si>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</si>
  <si>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</si>
  <si>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</si>
  <si>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</si>
  <si>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</si>
  <si>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</si>
  <si>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</si>
  <si>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</si>
  <si>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</si>
  <si>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</si>
  <si>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</si>
  <si>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</si>
  <si>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</si>
  <si>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</si>
  <si>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</si>
  <si>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</si>
  <si>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</si>
  <si>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</si>
  <si>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</si>
  <si>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</si>
  <si>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</si>
  <si>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</si>
  <si>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</si>
  <si>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</si>
  <si>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</si>
  <si>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</si>
  <si>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</si>
  <si>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</si>
  <si>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</si>
  <si>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</si>
  <si>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</si>
  <si>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</si>
  <si>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</si>
  <si>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</si>
  <si>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</si>
  <si>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</si>
  <si>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</si>
  <si>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</si>
  <si>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</si>
  <si>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</si>
  <si>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</si>
  <si>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</si>
  <si>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</si>
  <si>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</si>
  <si>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</si>
  <si>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</si>
  <si>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</si>
  <si>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</si>
  <si>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</si>
  <si>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</si>
  <si>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</si>
  <si>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</si>
  <si>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</si>
  <si>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</si>
  <si>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</si>
  <si>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</si>
  <si>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</si>
  <si>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</si>
  <si>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</si>
  <si>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</si>
  <si>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</si>
  <si>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</si>
  <si>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</si>
  <si>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</si>
  <si>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</si>
  <si>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</si>
  <si>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</si>
  <si>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</si>
  <si>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</si>
  <si>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</si>
  <si>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</si>
  <si>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</si>
  <si>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</si>
  <si>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</si>
  <si>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</si>
  <si>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</si>
  <si>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</si>
  <si>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</si>
  <si>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</si>
  <si>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</si>
  <si>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</si>
  <si>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</si>
  <si>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</si>
  <si>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</si>
  <si>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</si>
  <si>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</si>
  <si>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</si>
  <si>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</si>
  <si>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</si>
  <si>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</si>
  <si>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</si>
  <si>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</si>
  <si>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</si>
  <si>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（１）各指標の分析
①平成２６年度以降同水準で推移しているが、前年と比較し若干、上昇傾向となっているが更なる経費削減に努める。
④平均値よりも低い水準で推移していることから、投資規模は適切と思われる。
⑤平均値よりも高い水準で推移しているが施設老朽化に伴う今後の投資を見据え一層の経費削減に努める。
⑥平均値よりも低い水準で推移していることから効率的かつ適正な浄化槽管理が行われていると思われる。
⑦平均値とほぼ同等の水準ではあるが、低率状態が続いている。主な要因としては、建築基準法に則った施設規模決定の影響で実際の使用水量と施設規模の乖離が生じた事によるものと推測される。
⑧合併浄化槽の整備を前提としているため水洗化率は１００％となっている。</t>
    <rPh sb="3" eb="4">
      <t>カク</t>
    </rPh>
    <rPh sb="4" eb="6">
      <t>シヒョウ</t>
    </rPh>
    <rPh sb="7" eb="9">
      <t>ブンセキ</t>
    </rPh>
    <rPh sb="11" eb="13">
      <t>ヘイセイ</t>
    </rPh>
    <rPh sb="15" eb="17">
      <t>ネンド</t>
    </rPh>
    <rPh sb="17" eb="19">
      <t>イコウ</t>
    </rPh>
    <rPh sb="19" eb="20">
      <t>ドウ</t>
    </rPh>
    <rPh sb="20" eb="22">
      <t>スイジュン</t>
    </rPh>
    <rPh sb="23" eb="25">
      <t>スイイ</t>
    </rPh>
    <rPh sb="37" eb="39">
      <t>ジャッカン</t>
    </rPh>
    <rPh sb="40" eb="42">
      <t>ジョウショウ</t>
    </rPh>
    <rPh sb="42" eb="44">
      <t>ケイコウ</t>
    </rPh>
    <rPh sb="51" eb="52">
      <t>サラ</t>
    </rPh>
    <rPh sb="54" eb="56">
      <t>ケイヒ</t>
    </rPh>
    <rPh sb="56" eb="58">
      <t>サクゲン</t>
    </rPh>
    <rPh sb="59" eb="60">
      <t>ツト</t>
    </rPh>
    <rPh sb="65" eb="68">
      <t>ヘイキンチ</t>
    </rPh>
    <rPh sb="71" eb="72">
      <t>ヒク</t>
    </rPh>
    <rPh sb="73" eb="75">
      <t>スイジュン</t>
    </rPh>
    <rPh sb="76" eb="78">
      <t>スイイ</t>
    </rPh>
    <rPh sb="87" eb="89">
      <t>トウシ</t>
    </rPh>
    <rPh sb="89" eb="91">
      <t>キボ</t>
    </rPh>
    <rPh sb="92" eb="94">
      <t>テキセツ</t>
    </rPh>
    <rPh sb="95" eb="96">
      <t>オモ</t>
    </rPh>
    <rPh sb="102" eb="105">
      <t>ヘイキンチ</t>
    </rPh>
    <rPh sb="108" eb="109">
      <t>タカ</t>
    </rPh>
    <rPh sb="110" eb="112">
      <t>スイジュン</t>
    </rPh>
    <rPh sb="113" eb="115">
      <t>スイイ</t>
    </rPh>
    <rPh sb="120" eb="122">
      <t>シセツ</t>
    </rPh>
    <rPh sb="122" eb="125">
      <t>ロウキュウカ</t>
    </rPh>
    <rPh sb="126" eb="127">
      <t>トモナ</t>
    </rPh>
    <rPh sb="128" eb="130">
      <t>コンゴ</t>
    </rPh>
    <rPh sb="131" eb="133">
      <t>トウシ</t>
    </rPh>
    <rPh sb="134" eb="136">
      <t>ミス</t>
    </rPh>
    <rPh sb="137" eb="139">
      <t>イッソウ</t>
    </rPh>
    <rPh sb="140" eb="142">
      <t>ケイヒ</t>
    </rPh>
    <rPh sb="142" eb="144">
      <t>サクゲン</t>
    </rPh>
    <rPh sb="145" eb="146">
      <t>ツト</t>
    </rPh>
    <rPh sb="151" eb="154">
      <t>ヘイキンチ</t>
    </rPh>
    <rPh sb="157" eb="158">
      <t>ヒク</t>
    </rPh>
    <rPh sb="159" eb="161">
      <t>スイジュン</t>
    </rPh>
    <rPh sb="162" eb="164">
      <t>スイイ</t>
    </rPh>
    <rPh sb="172" eb="174">
      <t>コウリツ</t>
    </rPh>
    <rPh sb="174" eb="175">
      <t>テキ</t>
    </rPh>
    <rPh sb="177" eb="179">
      <t>テキセイ</t>
    </rPh>
    <rPh sb="180" eb="183">
      <t>ジョウカソウ</t>
    </rPh>
    <rPh sb="183" eb="185">
      <t>カンリ</t>
    </rPh>
    <rPh sb="186" eb="187">
      <t>オコナ</t>
    </rPh>
    <rPh sb="193" eb="194">
      <t>オモ</t>
    </rPh>
    <rPh sb="200" eb="203">
      <t>ヘイキンチ</t>
    </rPh>
    <rPh sb="206" eb="208">
      <t>ドウトウ</t>
    </rPh>
    <rPh sb="209" eb="211">
      <t>スイジュン</t>
    </rPh>
    <rPh sb="217" eb="219">
      <t>テイリツ</t>
    </rPh>
    <rPh sb="219" eb="221">
      <t>ジョウタイ</t>
    </rPh>
    <rPh sb="222" eb="223">
      <t>ツヅ</t>
    </rPh>
    <rPh sb="228" eb="229">
      <t>オモ</t>
    </rPh>
    <rPh sb="230" eb="232">
      <t>ヨウイン</t>
    </rPh>
    <rPh sb="237" eb="239">
      <t>ケンチク</t>
    </rPh>
    <rPh sb="239" eb="241">
      <t>キジュン</t>
    </rPh>
    <rPh sb="241" eb="242">
      <t>ホウ</t>
    </rPh>
    <rPh sb="243" eb="244">
      <t>ノット</t>
    </rPh>
    <rPh sb="246" eb="248">
      <t>シセツ</t>
    </rPh>
    <rPh sb="248" eb="250">
      <t>キボ</t>
    </rPh>
    <rPh sb="250" eb="252">
      <t>ケッテイ</t>
    </rPh>
    <rPh sb="253" eb="255">
      <t>エイキョウ</t>
    </rPh>
    <rPh sb="256" eb="258">
      <t>ジッサイ</t>
    </rPh>
    <rPh sb="259" eb="261">
      <t>シヨウ</t>
    </rPh>
    <rPh sb="261" eb="263">
      <t>スイリョウ</t>
    </rPh>
    <rPh sb="264" eb="266">
      <t>シセツ</t>
    </rPh>
    <rPh sb="266" eb="268">
      <t>キボ</t>
    </rPh>
    <rPh sb="269" eb="271">
      <t>カイリ</t>
    </rPh>
    <rPh sb="272" eb="273">
      <t>ショウ</t>
    </rPh>
    <rPh sb="275" eb="276">
      <t>コト</t>
    </rPh>
    <rPh sb="282" eb="284">
      <t>スイソク</t>
    </rPh>
    <rPh sb="290" eb="292">
      <t>ガッペイ</t>
    </rPh>
    <rPh sb="292" eb="295">
      <t>ジョウカソウ</t>
    </rPh>
    <rPh sb="296" eb="298">
      <t>セイビ</t>
    </rPh>
    <rPh sb="299" eb="301">
      <t>ゼンテイ</t>
    </rPh>
    <rPh sb="308" eb="310">
      <t>スイセン</t>
    </rPh>
    <rPh sb="310" eb="311">
      <t>カ</t>
    </rPh>
    <rPh sb="311" eb="312">
      <t>リツ</t>
    </rPh>
    <phoneticPr fontId="4"/>
  </si>
  <si>
    <t>　老朽化によるブロワーの修繕件数の増加に加え設置後１５年以上経過した浄化槽本体の修繕件数が増加傾向にある。浄化槽本体の修繕の場合、ブロワーの修繕よりもコスト高となるため、維持管理のコスト軽減のための検討が必要となる。</t>
    <rPh sb="1" eb="4">
      <t>ロウキュウカ</t>
    </rPh>
    <rPh sb="12" eb="14">
      <t>シュウゼン</t>
    </rPh>
    <rPh sb="14" eb="16">
      <t>ケンスウ</t>
    </rPh>
    <rPh sb="17" eb="19">
      <t>ゾウカ</t>
    </rPh>
    <rPh sb="20" eb="21">
      <t>クワ</t>
    </rPh>
    <rPh sb="22" eb="25">
      <t>セッチゴ</t>
    </rPh>
    <rPh sb="27" eb="28">
      <t>ネン</t>
    </rPh>
    <rPh sb="28" eb="30">
      <t>イジョウ</t>
    </rPh>
    <rPh sb="30" eb="32">
      <t>ケイカ</t>
    </rPh>
    <rPh sb="34" eb="37">
      <t>ジョウカソウ</t>
    </rPh>
    <rPh sb="37" eb="39">
      <t>ホンタイ</t>
    </rPh>
    <rPh sb="40" eb="42">
      <t>シュウゼン</t>
    </rPh>
    <rPh sb="42" eb="44">
      <t>ケンスウ</t>
    </rPh>
    <rPh sb="45" eb="47">
      <t>ゾウカ</t>
    </rPh>
    <rPh sb="47" eb="49">
      <t>ケイコウ</t>
    </rPh>
    <rPh sb="53" eb="56">
      <t>ジョウカソウ</t>
    </rPh>
    <rPh sb="56" eb="58">
      <t>ホンタイ</t>
    </rPh>
    <rPh sb="59" eb="61">
      <t>シュウゼン</t>
    </rPh>
    <rPh sb="62" eb="64">
      <t>バアイ</t>
    </rPh>
    <rPh sb="70" eb="72">
      <t>シュウゼン</t>
    </rPh>
    <rPh sb="78" eb="79">
      <t>ダカ</t>
    </rPh>
    <rPh sb="85" eb="87">
      <t>イジ</t>
    </rPh>
    <rPh sb="87" eb="89">
      <t>カンリ</t>
    </rPh>
    <rPh sb="93" eb="95">
      <t>ケイゲン</t>
    </rPh>
    <rPh sb="99" eb="101">
      <t>ケントウ</t>
    </rPh>
    <phoneticPr fontId="4"/>
  </si>
  <si>
    <t>　費用が収入を上回っている状態が続いている。今後も料金収入は横這いか、右肩下がりになり増収の見込みは低いと予想される。経費回収率も前年と比較し下落しているため、回収率の向上に努めなければならない。</t>
    <rPh sb="1" eb="3">
      <t>ヒヨウ</t>
    </rPh>
    <rPh sb="4" eb="6">
      <t>シュウニュウ</t>
    </rPh>
    <rPh sb="7" eb="9">
      <t>ウワマワ</t>
    </rPh>
    <rPh sb="13" eb="15">
      <t>ジョウタイ</t>
    </rPh>
    <rPh sb="16" eb="17">
      <t>ツヅ</t>
    </rPh>
    <rPh sb="22" eb="24">
      <t>コンゴ</t>
    </rPh>
    <rPh sb="25" eb="27">
      <t>リョウキン</t>
    </rPh>
    <rPh sb="27" eb="29">
      <t>シュウニュウ</t>
    </rPh>
    <rPh sb="30" eb="32">
      <t>ヨコバ</t>
    </rPh>
    <rPh sb="35" eb="37">
      <t>ミギカタ</t>
    </rPh>
    <rPh sb="37" eb="38">
      <t>サ</t>
    </rPh>
    <rPh sb="43" eb="45">
      <t>ゾウシュウ</t>
    </rPh>
    <rPh sb="46" eb="48">
      <t>ミコ</t>
    </rPh>
    <rPh sb="50" eb="51">
      <t>ヒク</t>
    </rPh>
    <rPh sb="53" eb="55">
      <t>ヨソウ</t>
    </rPh>
    <rPh sb="59" eb="61">
      <t>ケイヒ</t>
    </rPh>
    <rPh sb="61" eb="64">
      <t>カイシュウリツ</t>
    </rPh>
    <rPh sb="65" eb="67">
      <t>ゼンネン</t>
    </rPh>
    <rPh sb="68" eb="70">
      <t>ヒカク</t>
    </rPh>
    <rPh sb="71" eb="73">
      <t>ゲラク</t>
    </rPh>
    <rPh sb="80" eb="83">
      <t>カイシュウリツ</t>
    </rPh>
    <rPh sb="84" eb="86">
      <t>コウジョウ</t>
    </rPh>
    <rPh sb="87" eb="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</si>
</sst>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01-4821-B59F-C1D070D93FF7}"/>
            </c:ext>
          </c:extLst>
        </c:ser>
        <c:dLbls>
          <c:showLegendKey val="0"/>
          <c:showVal val="0"/>
          <c:showCatName val="0"/>
          <c:showSerName val="0"/>
          <c:showPercent val="0"/>
          <c:showBubbleSize val="0"/>
        </c:dLbls>
        <c:gapWidth val="150"/>
        <c:axId val="175879520"/>
        <c:axId val="1758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F01-4821-B59F-C1D070D93FF7}"/>
            </c:ext>
          </c:extLst>
        </c:ser>
        <c:dLbls>
          <c:showLegendKey val="0"/>
          <c:showVal val="0"/>
          <c:showCatName val="0"/>
          <c:showSerName val="0"/>
          <c:showPercent val="0"/>
          <c:showBubbleSize val="0"/>
        </c:dLbls>
        <c:marker val="1"/>
        <c:smooth val="0"/>
        <c:axId val="175879520"/>
        <c:axId val="175879904"/>
      </c:lineChart>
      <c:dateAx>
        <c:axId val="175879520"/>
        <c:scaling>
          <c:orientation val="minMax"/>
        </c:scaling>
        <c:delete val="1"/>
        <c:axPos val="b"/>
        <c:numFmt formatCode="ge" sourceLinked="1"/>
        <c:majorTickMark val="none"/>
        <c:minorTickMark val="none"/>
        <c:tickLblPos val="none"/>
        <c:crossAx val="175879904"/>
        <c:crosses val="autoZero"/>
        <c:auto val="1"/>
        <c:lblOffset val="100"/>
        <c:baseTimeUnit val="years"/>
      </c:dateAx>
      <c:valAx>
        <c:axId val="1758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55.56</c:v>
                </c:pt>
                <c:pt idx="1">
                  <c:v>56.67</c:v>
                </c:pt>
                <c:pt idx="2">
                  <c:v>56.67</c:v>
                </c:pt>
                <c:pt idx="3">
                  <c:v>54.44</c:v>
                </c:pt>
                <c:pt idx="4">
                  <c:v>54.44</c:v>
                </c:pt>
              </c:numCache>
            </c:numRef>
          </c:val>
          <c:extLst xmlns:c16r2="http://schemas.microsoft.com/office/drawing/2015/06/chart">
            <c:ext xmlns:c16="http://schemas.microsoft.com/office/drawing/2014/chart" uri="{C3380CC4-5D6E-409C-BE32-E72D297353CC}">
              <c16:uniqueId val="{00000000-9662-4208-B500-27C859FDD2F9}"/>
            </c:ext>
          </c:extLst>
        </c:ser>
        <c:dLbls>
          <c:showLegendKey val="0"/>
          <c:showVal val="0"/>
          <c:showCatName val="0"/>
          <c:showSerName val="0"/>
          <c:showPercent val="0"/>
          <c:showBubbleSize val="0"/>
        </c:dLbls>
        <c:gapWidth val="150"/>
        <c:axId val="176369464"/>
        <c:axId val="1763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9662-4208-B500-27C859FDD2F9}"/>
            </c:ext>
          </c:extLst>
        </c:ser>
        <c:dLbls>
          <c:showLegendKey val="0"/>
          <c:showVal val="0"/>
          <c:showCatName val="0"/>
          <c:showSerName val="0"/>
          <c:showPercent val="0"/>
          <c:showBubbleSize val="0"/>
        </c:dLbls>
        <c:marker val="1"/>
        <c:smooth val="0"/>
        <c:axId val="176369464"/>
        <c:axId val="176369856"/>
      </c:lineChart>
      <c:dateAx>
        <c:axId val="176369464"/>
        <c:scaling>
          <c:orientation val="minMax"/>
        </c:scaling>
        <c:delete val="1"/>
        <c:axPos val="b"/>
        <c:numFmt formatCode="ge" sourceLinked="1"/>
        <c:majorTickMark val="none"/>
        <c:minorTickMark val="none"/>
        <c:tickLblPos val="none"/>
        <c:crossAx val="176369856"/>
        <c:crosses val="autoZero"/>
        <c:auto val="1"/>
        <c:lblOffset val="100"/>
        <c:baseTimeUnit val="years"/>
      </c:dateAx>
      <c:valAx>
        <c:axId val="1763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8B2-430B-ABBD-52E7A08F78F3}"/>
            </c:ext>
          </c:extLst>
        </c:ser>
        <c:dLbls>
          <c:showLegendKey val="0"/>
          <c:showVal val="0"/>
          <c:showCatName val="0"/>
          <c:showSerName val="0"/>
          <c:showPercent val="0"/>
          <c:showBubbleSize val="0"/>
        </c:dLbls>
        <c:gapWidth val="150"/>
        <c:axId val="176371032"/>
        <c:axId val="1763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78B2-430B-ABBD-52E7A08F78F3}"/>
            </c:ext>
          </c:extLst>
        </c:ser>
        <c:dLbls>
          <c:showLegendKey val="0"/>
          <c:showVal val="0"/>
          <c:showCatName val="0"/>
          <c:showSerName val="0"/>
          <c:showPercent val="0"/>
          <c:showBubbleSize val="0"/>
        </c:dLbls>
        <c:marker val="1"/>
        <c:smooth val="0"/>
        <c:axId val="176371032"/>
        <c:axId val="176371424"/>
      </c:lineChart>
      <c:dateAx>
        <c:axId val="176371032"/>
        <c:scaling>
          <c:orientation val="minMax"/>
        </c:scaling>
        <c:delete val="1"/>
        <c:axPos val="b"/>
        <c:numFmt formatCode="ge" sourceLinked="1"/>
        <c:majorTickMark val="none"/>
        <c:minorTickMark val="none"/>
        <c:tickLblPos val="none"/>
        <c:crossAx val="176371424"/>
        <c:crosses val="autoZero"/>
        <c:auto val="1"/>
        <c:lblOffset val="100"/>
        <c:baseTimeUnit val="years"/>
      </c:dateAx>
      <c:valAx>
        <c:axId val="1763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91.23</c:v>
                </c:pt>
                <c:pt idx="1">
                  <c:v>91.02</c:v>
                </c:pt>
                <c:pt idx="2">
                  <c:v>91.77</c:v>
                </c:pt>
                <c:pt idx="3">
                  <c:v>88.63</c:v>
                </c:pt>
                <c:pt idx="4">
                  <c:v>90.49</c:v>
                </c:pt>
              </c:numCache>
            </c:numRef>
          </c:val>
          <c:extLst xmlns:c16r2="http://schemas.microsoft.com/office/drawing/2015/06/chart">
            <c:ext xmlns:c16="http://schemas.microsoft.com/office/drawing/2014/chart" uri="{C3380CC4-5D6E-409C-BE32-E72D297353CC}">
              <c16:uniqueId val="{00000000-1018-45C4-A243-2896581F8EC7}"/>
            </c:ext>
          </c:extLst>
        </c:ser>
        <c:dLbls>
          <c:showLegendKey val="0"/>
          <c:showVal val="0"/>
          <c:showCatName val="0"/>
          <c:showSerName val="0"/>
          <c:showPercent val="0"/>
          <c:showBubbleSize val="0"/>
        </c:dLbls>
        <c:gapWidth val="150"/>
        <c:axId val="175913208"/>
        <c:axId val="17594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18-45C4-A243-2896581F8EC7}"/>
            </c:ext>
          </c:extLst>
        </c:ser>
        <c:dLbls>
          <c:showLegendKey val="0"/>
          <c:showVal val="0"/>
          <c:showCatName val="0"/>
          <c:showSerName val="0"/>
          <c:showPercent val="0"/>
          <c:showBubbleSize val="0"/>
        </c:dLbls>
        <c:marker val="1"/>
        <c:smooth val="0"/>
        <c:axId val="175913208"/>
        <c:axId val="175940624"/>
      </c:lineChart>
      <c:dateAx>
        <c:axId val="175913208"/>
        <c:scaling>
          <c:orientation val="minMax"/>
        </c:scaling>
        <c:delete val="1"/>
        <c:axPos val="b"/>
        <c:numFmt formatCode="ge" sourceLinked="1"/>
        <c:majorTickMark val="none"/>
        <c:minorTickMark val="none"/>
        <c:tickLblPos val="none"/>
        <c:crossAx val="175940624"/>
        <c:crosses val="autoZero"/>
        <c:auto val="1"/>
        <c:lblOffset val="100"/>
        <c:baseTimeUnit val="years"/>
      </c:dateAx>
      <c:valAx>
        <c:axId val="17594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11-410A-BB03-85AFC708E033}"/>
            </c:ext>
          </c:extLst>
        </c:ser>
        <c:dLbls>
          <c:showLegendKey val="0"/>
          <c:showVal val="0"/>
          <c:showCatName val="0"/>
          <c:showSerName val="0"/>
          <c:showPercent val="0"/>
          <c:showBubbleSize val="0"/>
        </c:dLbls>
        <c:gapWidth val="150"/>
        <c:axId val="176013808"/>
        <c:axId val="17601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11-410A-BB03-85AFC708E033}"/>
            </c:ext>
          </c:extLst>
        </c:ser>
        <c:dLbls>
          <c:showLegendKey val="0"/>
          <c:showVal val="0"/>
          <c:showCatName val="0"/>
          <c:showSerName val="0"/>
          <c:showPercent val="0"/>
          <c:showBubbleSize val="0"/>
        </c:dLbls>
        <c:marker val="1"/>
        <c:smooth val="0"/>
        <c:axId val="176013808"/>
        <c:axId val="176015216"/>
      </c:lineChart>
      <c:dateAx>
        <c:axId val="176013808"/>
        <c:scaling>
          <c:orientation val="minMax"/>
        </c:scaling>
        <c:delete val="1"/>
        <c:axPos val="b"/>
        <c:numFmt formatCode="ge" sourceLinked="1"/>
        <c:majorTickMark val="none"/>
        <c:minorTickMark val="none"/>
        <c:tickLblPos val="none"/>
        <c:crossAx val="176015216"/>
        <c:crosses val="autoZero"/>
        <c:auto val="1"/>
        <c:lblOffset val="100"/>
        <c:baseTimeUnit val="years"/>
      </c:dateAx>
      <c:valAx>
        <c:axId val="17601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A8-4CCB-B556-57B99BF51544}"/>
            </c:ext>
          </c:extLst>
        </c:ser>
        <c:dLbls>
          <c:showLegendKey val="0"/>
          <c:showVal val="0"/>
          <c:showCatName val="0"/>
          <c:showSerName val="0"/>
          <c:showPercent val="0"/>
          <c:showBubbleSize val="0"/>
        </c:dLbls>
        <c:gapWidth val="150"/>
        <c:axId val="176048728"/>
        <c:axId val="17604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A8-4CCB-B556-57B99BF51544}"/>
            </c:ext>
          </c:extLst>
        </c:ser>
        <c:dLbls>
          <c:showLegendKey val="0"/>
          <c:showVal val="0"/>
          <c:showCatName val="0"/>
          <c:showSerName val="0"/>
          <c:showPercent val="0"/>
          <c:showBubbleSize val="0"/>
        </c:dLbls>
        <c:marker val="1"/>
        <c:smooth val="0"/>
        <c:axId val="176048728"/>
        <c:axId val="176049136"/>
      </c:lineChart>
      <c:dateAx>
        <c:axId val="176048728"/>
        <c:scaling>
          <c:orientation val="minMax"/>
        </c:scaling>
        <c:delete val="1"/>
        <c:axPos val="b"/>
        <c:numFmt formatCode="ge" sourceLinked="1"/>
        <c:majorTickMark val="none"/>
        <c:minorTickMark val="none"/>
        <c:tickLblPos val="none"/>
        <c:crossAx val="176049136"/>
        <c:crosses val="autoZero"/>
        <c:auto val="1"/>
        <c:lblOffset val="100"/>
        <c:baseTimeUnit val="years"/>
      </c:dateAx>
      <c:valAx>
        <c:axId val="17604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E1-47E8-B687-2AD8C4126CA3}"/>
            </c:ext>
          </c:extLst>
        </c:ser>
        <c:dLbls>
          <c:showLegendKey val="0"/>
          <c:showVal val="0"/>
          <c:showCatName val="0"/>
          <c:showSerName val="0"/>
          <c:showPercent val="0"/>
          <c:showBubbleSize val="0"/>
        </c:dLbls>
        <c:gapWidth val="150"/>
        <c:axId val="176051880"/>
        <c:axId val="17605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E1-47E8-B687-2AD8C4126CA3}"/>
            </c:ext>
          </c:extLst>
        </c:ser>
        <c:dLbls>
          <c:showLegendKey val="0"/>
          <c:showVal val="0"/>
          <c:showCatName val="0"/>
          <c:showSerName val="0"/>
          <c:showPercent val="0"/>
          <c:showBubbleSize val="0"/>
        </c:dLbls>
        <c:marker val="1"/>
        <c:smooth val="0"/>
        <c:axId val="176051880"/>
        <c:axId val="176052272"/>
      </c:lineChart>
      <c:dateAx>
        <c:axId val="176051880"/>
        <c:scaling>
          <c:orientation val="minMax"/>
        </c:scaling>
        <c:delete val="1"/>
        <c:axPos val="b"/>
        <c:numFmt formatCode="ge" sourceLinked="1"/>
        <c:majorTickMark val="none"/>
        <c:minorTickMark val="none"/>
        <c:tickLblPos val="none"/>
        <c:crossAx val="176052272"/>
        <c:crosses val="autoZero"/>
        <c:auto val="1"/>
        <c:lblOffset val="100"/>
        <c:baseTimeUnit val="years"/>
      </c:dateAx>
      <c:valAx>
        <c:axId val="17605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5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9-4734-9688-472C18058E79}"/>
            </c:ext>
          </c:extLst>
        </c:ser>
        <c:dLbls>
          <c:showLegendKey val="0"/>
          <c:showVal val="0"/>
          <c:showCatName val="0"/>
          <c:showSerName val="0"/>
          <c:showPercent val="0"/>
          <c:showBubbleSize val="0"/>
        </c:dLbls>
        <c:gapWidth val="150"/>
        <c:axId val="176051096"/>
        <c:axId val="17605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9-4734-9688-472C18058E79}"/>
            </c:ext>
          </c:extLst>
        </c:ser>
        <c:dLbls>
          <c:showLegendKey val="0"/>
          <c:showVal val="0"/>
          <c:showCatName val="0"/>
          <c:showSerName val="0"/>
          <c:showPercent val="0"/>
          <c:showBubbleSize val="0"/>
        </c:dLbls>
        <c:marker val="1"/>
        <c:smooth val="0"/>
        <c:axId val="176051096"/>
        <c:axId val="176050704"/>
      </c:lineChart>
      <c:dateAx>
        <c:axId val="176051096"/>
        <c:scaling>
          <c:orientation val="minMax"/>
        </c:scaling>
        <c:delete val="1"/>
        <c:axPos val="b"/>
        <c:numFmt formatCode="ge" sourceLinked="1"/>
        <c:majorTickMark val="none"/>
        <c:minorTickMark val="none"/>
        <c:tickLblPos val="none"/>
        <c:crossAx val="176050704"/>
        <c:crosses val="autoZero"/>
        <c:auto val="1"/>
        <c:lblOffset val="100"/>
        <c:baseTimeUnit val="years"/>
      </c:dateAx>
      <c:valAx>
        <c:axId val="17605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214.6</c:v>
                </c:pt>
                <c:pt idx="1">
                  <c:v>201.63</c:v>
                </c:pt>
                <c:pt idx="2">
                  <c:v>28.63</c:v>
                </c:pt>
                <c:pt idx="3">
                  <c:v>46.86</c:v>
                </c:pt>
                <c:pt idx="4" formatCode="#,##0.00;&quot;△&quot;#,##0.00">
                  <c:v>0</c:v>
                </c:pt>
              </c:numCache>
            </c:numRef>
          </c:val>
          <c:extLst xmlns:c16r2="http://schemas.microsoft.com/office/drawing/2015/06/chart">
            <c:ext xmlns:c16="http://schemas.microsoft.com/office/drawing/2014/chart" uri="{C3380CC4-5D6E-409C-BE32-E72D297353CC}">
              <c16:uniqueId val="{00000000-125E-4423-925A-96509CD1EE6D}"/>
            </c:ext>
          </c:extLst>
        </c:ser>
        <c:dLbls>
          <c:showLegendKey val="0"/>
          <c:showVal val="0"/>
          <c:showCatName val="0"/>
          <c:showSerName val="0"/>
          <c:showPercent val="0"/>
          <c:showBubbleSize val="0"/>
        </c:dLbls>
        <c:gapWidth val="150"/>
        <c:axId val="176446752"/>
        <c:axId val="17644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125E-4423-925A-96509CD1EE6D}"/>
            </c:ext>
          </c:extLst>
        </c:ser>
        <c:dLbls>
          <c:showLegendKey val="0"/>
          <c:showVal val="0"/>
          <c:showCatName val="0"/>
          <c:showSerName val="0"/>
          <c:showPercent val="0"/>
          <c:showBubbleSize val="0"/>
        </c:dLbls>
        <c:marker val="1"/>
        <c:smooth val="0"/>
        <c:axId val="176446752"/>
        <c:axId val="176447144"/>
      </c:lineChart>
      <c:dateAx>
        <c:axId val="176446752"/>
        <c:scaling>
          <c:orientation val="minMax"/>
        </c:scaling>
        <c:delete val="1"/>
        <c:axPos val="b"/>
        <c:numFmt formatCode="ge" sourceLinked="1"/>
        <c:majorTickMark val="none"/>
        <c:minorTickMark val="none"/>
        <c:tickLblPos val="none"/>
        <c:crossAx val="176447144"/>
        <c:crosses val="autoZero"/>
        <c:auto val="1"/>
        <c:lblOffset val="100"/>
        <c:baseTimeUnit val="years"/>
      </c:dateAx>
      <c:valAx>
        <c:axId val="1764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76.14</c:v>
                </c:pt>
                <c:pt idx="1">
                  <c:v>78.25</c:v>
                </c:pt>
                <c:pt idx="2">
                  <c:v>70.069999999999993</c:v>
                </c:pt>
                <c:pt idx="3">
                  <c:v>99.5</c:v>
                </c:pt>
                <c:pt idx="4">
                  <c:v>94.69</c:v>
                </c:pt>
              </c:numCache>
            </c:numRef>
          </c:val>
          <c:extLst xmlns:c16r2="http://schemas.microsoft.com/office/drawing/2015/06/chart">
            <c:ext xmlns:c16="http://schemas.microsoft.com/office/drawing/2014/chart" uri="{C3380CC4-5D6E-409C-BE32-E72D297353CC}">
              <c16:uniqueId val="{00000000-E8F3-45AD-95AD-7129167BFC46}"/>
            </c:ext>
          </c:extLst>
        </c:ser>
        <c:dLbls>
          <c:showLegendKey val="0"/>
          <c:showVal val="0"/>
          <c:showCatName val="0"/>
          <c:showSerName val="0"/>
          <c:showPercent val="0"/>
          <c:showBubbleSize val="0"/>
        </c:dLbls>
        <c:gapWidth val="150"/>
        <c:axId val="176051488"/>
        <c:axId val="1764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E8F3-45AD-95AD-7129167BFC46}"/>
            </c:ext>
          </c:extLst>
        </c:ser>
        <c:dLbls>
          <c:showLegendKey val="0"/>
          <c:showVal val="0"/>
          <c:showCatName val="0"/>
          <c:showSerName val="0"/>
          <c:showPercent val="0"/>
          <c:showBubbleSize val="0"/>
        </c:dLbls>
        <c:marker val="1"/>
        <c:smooth val="0"/>
        <c:axId val="176051488"/>
        <c:axId val="176448320"/>
      </c:lineChart>
      <c:dateAx>
        <c:axId val="176051488"/>
        <c:scaling>
          <c:orientation val="minMax"/>
        </c:scaling>
        <c:delete val="1"/>
        <c:axPos val="b"/>
        <c:numFmt formatCode="ge" sourceLinked="1"/>
        <c:majorTickMark val="none"/>
        <c:minorTickMark val="none"/>
        <c:tickLblPos val="none"/>
        <c:crossAx val="176448320"/>
        <c:crosses val="autoZero"/>
        <c:auto val="1"/>
        <c:lblOffset val="100"/>
        <c:baseTimeUnit val="years"/>
      </c:dateAx>
      <c:valAx>
        <c:axId val="176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221.99</c:v>
                </c:pt>
                <c:pt idx="1">
                  <c:v>212.18</c:v>
                </c:pt>
                <c:pt idx="2">
                  <c:v>242.28</c:v>
                </c:pt>
                <c:pt idx="3">
                  <c:v>179.42</c:v>
                </c:pt>
                <c:pt idx="4">
                  <c:v>185.64</c:v>
                </c:pt>
              </c:numCache>
            </c:numRef>
          </c:val>
          <c:extLst xmlns:c16r2="http://schemas.microsoft.com/office/drawing/2015/06/chart">
            <c:ext xmlns:c16="http://schemas.microsoft.com/office/drawing/2014/chart" uri="{C3380CC4-5D6E-409C-BE32-E72D297353CC}">
              <c16:uniqueId val="{00000000-9356-49D6-A6FD-535F2C36BB72}"/>
            </c:ext>
          </c:extLst>
        </c:ser>
        <c:dLbls>
          <c:showLegendKey val="0"/>
          <c:showVal val="0"/>
          <c:showCatName val="0"/>
          <c:showSerName val="0"/>
          <c:showPercent val="0"/>
          <c:showBubbleSize val="0"/>
        </c:dLbls>
        <c:gapWidth val="150"/>
        <c:axId val="176449496"/>
        <c:axId val="1763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9356-49D6-A6FD-535F2C36BB72}"/>
            </c:ext>
          </c:extLst>
        </c:ser>
        <c:dLbls>
          <c:showLegendKey val="0"/>
          <c:showVal val="0"/>
          <c:showCatName val="0"/>
          <c:showSerName val="0"/>
          <c:showPercent val="0"/>
          <c:showBubbleSize val="0"/>
        </c:dLbls>
        <c:marker val="1"/>
        <c:smooth val="0"/>
        <c:axId val="176449496"/>
        <c:axId val="176368288"/>
      </c:lineChart>
      <c:dateAx>
        <c:axId val="176449496"/>
        <c:scaling>
          <c:orientation val="minMax"/>
        </c:scaling>
        <c:delete val="1"/>
        <c:axPos val="b"/>
        <c:numFmt formatCode="ge" sourceLinked="1"/>
        <c:majorTickMark val="none"/>
        <c:minorTickMark val="none"/>
        <c:tickLblPos val="none"/>
        <c:crossAx val="176368288"/>
        <c:crosses val="autoZero"/>
        <c:auto val="1"/>
        <c:lblOffset val="100"/>
        <c:baseTimeUnit val="years"/>
      </c:dateAx>
      <c:valAx>
        <c:axId val="1763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嬬恋村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個別排水処理</v>
      </c>
      <c r="Q8" s="77"/>
      <c r="R8" s="77"/>
      <c r="S8" s="77"/>
      <c r="T8" s="77"/>
      <c r="U8" s="77"/>
      <c r="V8" s="77"/>
      <c r="W8" s="77" t="str">
        <f>データ!L6</f>
        <v>L2</v>
      </c>
      <c r="X8" s="77"/>
      <c r="Y8" s="77"/>
      <c r="Z8" s="77"/>
      <c r="AA8" s="77"/>
      <c r="AB8" s="77"/>
      <c r="AC8" s="77"/>
      <c r="AD8" s="78" t="str">
        <f>データ!$M$6</f>
        <v>非設置</v>
      </c>
      <c r="AE8" s="78"/>
      <c r="AF8" s="78"/>
      <c r="AG8" s="78"/>
      <c r="AH8" s="78"/>
      <c r="AI8" s="78"/>
      <c r="AJ8" s="78"/>
      <c r="AK8" s="3"/>
      <c r="AL8" s="74">
        <f>データ!S6</f>
        <v>9569</v>
      </c>
      <c r="AM8" s="74"/>
      <c r="AN8" s="74"/>
      <c r="AO8" s="74"/>
      <c r="AP8" s="74"/>
      <c r="AQ8" s="74"/>
      <c r="AR8" s="74"/>
      <c r="AS8" s="74"/>
      <c r="AT8" s="73">
        <f>データ!T6</f>
        <v>337.58</v>
      </c>
      <c r="AU8" s="73"/>
      <c r="AV8" s="73"/>
      <c r="AW8" s="73"/>
      <c r="AX8" s="73"/>
      <c r="AY8" s="73"/>
      <c r="AZ8" s="73"/>
      <c r="BA8" s="73"/>
      <c r="BB8" s="73">
        <f>データ!U6</f>
        <v>28.35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1.87</v>
      </c>
      <c r="Q10" s="73"/>
      <c r="R10" s="73"/>
      <c r="S10" s="73"/>
      <c r="T10" s="73"/>
      <c r="U10" s="73"/>
      <c r="V10" s="73"/>
      <c r="W10" s="73">
        <f>データ!Q6</f>
        <v>100</v>
      </c>
      <c r="X10" s="73"/>
      <c r="Y10" s="73"/>
      <c r="Z10" s="73"/>
      <c r="AA10" s="73"/>
      <c r="AB10" s="73"/>
      <c r="AC10" s="73"/>
      <c r="AD10" s="74">
        <f>データ!R6</f>
        <v>4322</v>
      </c>
      <c r="AE10" s="74"/>
      <c r="AF10" s="74"/>
      <c r="AG10" s="74"/>
      <c r="AH10" s="74"/>
      <c r="AI10" s="74"/>
      <c r="AJ10" s="74"/>
      <c r="AK10" s="2"/>
      <c r="AL10" s="74">
        <f>データ!V6</f>
        <v>179</v>
      </c>
      <c r="AM10" s="74"/>
      <c r="AN10" s="74"/>
      <c r="AO10" s="74"/>
      <c r="AP10" s="74"/>
      <c r="AQ10" s="74"/>
      <c r="AR10" s="74"/>
      <c r="AS10" s="74"/>
      <c r="AT10" s="73">
        <f>データ!W6</f>
        <v>0.05</v>
      </c>
      <c r="AU10" s="73"/>
      <c r="AV10" s="73"/>
      <c r="AW10" s="73"/>
      <c r="AX10" s="73"/>
      <c r="AY10" s="73"/>
      <c r="AZ10" s="73"/>
      <c r="BA10" s="73"/>
      <c r="BB10" s="73">
        <f>データ!X6</f>
        <v>3580</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0sQ3lpUYKDh94GOWMkzkkx5mmQu1+qPKYrJKnUhkbkEj509xD62nPAjdTiIkXmzTcvO0YzGyVYex7R8zVWstAA==" saltValue="5zdOTt6WxSktcAf/Nq1a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104256</v>
      </c>
      <c r="D6" s="33">
        <f t="shared" si="3"/>
        <v>47</v>
      </c>
      <c r="E6" s="33">
        <f t="shared" si="3"/>
        <v>18</v>
      </c>
      <c r="F6" s="33">
        <f t="shared" si="3"/>
        <v>1</v>
      </c>
      <c r="G6" s="33">
        <f t="shared" si="3"/>
        <v>0</v>
      </c>
      <c r="H6" s="33" t="str">
        <f t="shared" si="3"/>
        <v>群馬県　嬬恋村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1.87</v>
      </c>
      <c r="Q6" s="34">
        <f t="shared" si="3"/>
        <v>100</v>
      </c>
      <c r="R6" s="34">
        <f t="shared" si="3"/>
        <v>4322</v>
      </c>
      <c r="S6" s="34">
        <f t="shared" si="3"/>
        <v>9569</v>
      </c>
      <c r="T6" s="34">
        <f t="shared" si="3"/>
        <v>337.58</v>
      </c>
      <c r="U6" s="34">
        <f t="shared" si="3"/>
        <v>28.35</v>
      </c>
      <c r="V6" s="34">
        <f t="shared" si="3"/>
        <v>179</v>
      </c>
      <c r="W6" s="34">
        <f t="shared" si="3"/>
        <v>0.05</v>
      </c>
      <c r="X6" s="34">
        <f t="shared" si="3"/>
        <v>3580</v>
      </c>
      <c r="Y6" s="35">
        <f>IF(Y7="",NA(),Y7)</f>
        <v>91.23</v>
      </c>
      <c r="Z6" s="35">
        <f t="shared" ref="Z6:AH6" si="4">IF(Z7="",NA(),Z7)</f>
        <v>91.02</v>
      </c>
      <c r="AA6" s="35">
        <f t="shared" si="4"/>
        <v>91.77</v>
      </c>
      <c r="AB6" s="35">
        <f t="shared" si="4"/>
        <v>88.63</v>
      </c>
      <c r="AC6" s="35">
        <f t="shared" si="4"/>
        <v>90.49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214.6</v>
      </c>
      <c r="BG6" s="35">
        <f t="shared" ref="BG6:BO6" si="7">IF(BG7="",NA(),BG7)</f>
        <v>201.63</v>
      </c>
      <c r="BH6" s="35">
        <f t="shared" si="7"/>
        <v>28.63</v>
      </c>
      <c r="BI6" s="35">
        <f t="shared" si="7"/>
        <v>46.86</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76.14</v>
      </c>
      <c r="BR6" s="35">
        <f t="shared" ref="BR6:BZ6" si="8">IF(BR7="",NA(),BR7)</f>
        <v>78.25</v>
      </c>
      <c r="BS6" s="35">
        <f t="shared" si="8"/>
        <v>70.069999999999993</v>
      </c>
      <c r="BT6" s="35">
        <f t="shared" si="8"/>
        <v>99.5</v>
      </c>
      <c r="BU6" s="35">
        <f t="shared" si="8"/>
        <v>94.69</v>
      </c>
      <c r="BV6" s="35">
        <f t="shared" si="8"/>
        <v>53.48</v>
      </c>
      <c r="BW6" s="35">
        <f t="shared" si="8"/>
        <v>53.76</v>
      </c>
      <c r="BX6" s="35">
        <f t="shared" si="8"/>
        <v>52.27</v>
      </c>
      <c r="BY6" s="35">
        <f t="shared" si="8"/>
        <v>52.55</v>
      </c>
      <c r="BZ6" s="35">
        <f t="shared" si="8"/>
        <v>52.23</v>
      </c>
      <c r="CA6" s="34" t="str">
        <f>IF(CA7="","",IF(CA7="-","【-】","【"&amp;SUBSTITUTE(TEXT(CA7,"#,##0.00"),"-","△")&amp;"】"))</f>
        <v>【52.12】</v>
      </c>
      <c r="CB6" s="35">
        <f>IF(CB7="",NA(),CB7)</f>
        <v>221.99</v>
      </c>
      <c r="CC6" s="35">
        <f t="shared" ref="CC6:CK6" si="9">IF(CC7="",NA(),CC7)</f>
        <v>212.18</v>
      </c>
      <c r="CD6" s="35">
        <f t="shared" si="9"/>
        <v>242.28</v>
      </c>
      <c r="CE6" s="35">
        <f t="shared" si="9"/>
        <v>179.42</v>
      </c>
      <c r="CF6" s="35">
        <f t="shared" si="9"/>
        <v>185.64</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55.56</v>
      </c>
      <c r="CN6" s="35">
        <f t="shared" ref="CN6:CV6" si="10">IF(CN7="",NA(),CN7)</f>
        <v>56.67</v>
      </c>
      <c r="CO6" s="35">
        <f t="shared" si="10"/>
        <v>56.67</v>
      </c>
      <c r="CP6" s="35">
        <f t="shared" si="10"/>
        <v>54.44</v>
      </c>
      <c r="CQ6" s="35">
        <f t="shared" si="10"/>
        <v>54.44</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104256</v>
      </c>
      <c r="D7" s="37">
        <v>47</v>
      </c>
      <c r="E7" s="37">
        <v>18</v>
      </c>
      <c r="F7" s="37">
        <v>1</v>
      </c>
      <c r="G7" s="37">
        <v>0</v>
      </c>
      <c r="H7" s="37" t="s">
        <v>98</v>
      </c>
      <c r="I7" s="37" t="s">
        <v>99</v>
      </c>
      <c r="J7" s="37" t="s">
        <v>100</v>
      </c>
      <c r="K7" s="37" t="s">
        <v>101</v>
      </c>
      <c r="L7" s="37" t="s">
        <v>102</v>
      </c>
      <c r="M7" s="37" t="s">
        <v>103</v>
      </c>
      <c r="N7" s="38" t="s">
        <v>104</v>
      </c>
      <c r="O7" s="38" t="s">
        <v>105</v>
      </c>
      <c r="P7" s="38">
        <v>1.87</v>
      </c>
      <c r="Q7" s="38">
        <v>100</v>
      </c>
      <c r="R7" s="38">
        <v>4322</v>
      </c>
      <c r="S7" s="38">
        <v>9569</v>
      </c>
      <c r="T7" s="38">
        <v>337.58</v>
      </c>
      <c r="U7" s="38">
        <v>28.35</v>
      </c>
      <c r="V7" s="38">
        <v>179</v>
      </c>
      <c r="W7" s="38">
        <v>0.05</v>
      </c>
      <c r="X7" s="38">
        <v>3580</v>
      </c>
      <c r="Y7" s="38">
        <v>91.23</v>
      </c>
      <c r="Z7" s="38">
        <v>91.02</v>
      </c>
      <c r="AA7" s="38">
        <v>91.77</v>
      </c>
      <c r="AB7" s="38">
        <v>88.63</v>
      </c>
      <c r="AC7" s="38">
        <v>90.49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214.6</v>
      </c>
      <c r="BG7" s="38">
        <v>201.63</v>
      </c>
      <c r="BH7" s="38">
        <v>28.63</v>
      </c>
      <c r="BI7" s="38">
        <v>46.86</v>
      </c>
      <c r="BJ7" s="38">
        <v>0</v>
      </c>
      <c r="BK7" s="38">
        <v>701.33</v>
      </c>
      <c r="BL7" s="38">
        <v>663.76</v>
      </c>
      <c r="BM7" s="38">
        <v>566.35</v>
      </c>
      <c r="BN7" s="38">
        <v>888.8</v>
      </c>
      <c r="BO7" s="38">
        <v>855.65</v>
      </c>
      <c r="BP7" s="38">
        <v>860.68</v>
      </c>
      <c r="BQ7" s="38">
        <v>76.14</v>
      </c>
      <c r="BR7" s="38">
        <v>78.25</v>
      </c>
      <c r="BS7" s="38">
        <v>70.069999999999993</v>
      </c>
      <c r="BT7" s="38">
        <v>99.5</v>
      </c>
      <c r="BU7" s="38">
        <v>94.69</v>
      </c>
      <c r="BV7" s="38">
        <v>53.48</v>
      </c>
      <c r="BW7" s="38">
        <v>53.76</v>
      </c>
      <c r="BX7" s="38">
        <v>52.27</v>
      </c>
      <c r="BY7" s="38">
        <v>52.55</v>
      </c>
      <c r="BZ7" s="38">
        <v>52.23</v>
      </c>
      <c r="CA7" s="38">
        <v>52.12</v>
      </c>
      <c r="CB7" s="38">
        <v>221.99</v>
      </c>
      <c r="CC7" s="38">
        <v>212.18</v>
      </c>
      <c r="CD7" s="38">
        <v>242.28</v>
      </c>
      <c r="CE7" s="38">
        <v>179.42</v>
      </c>
      <c r="CF7" s="38">
        <v>185.64</v>
      </c>
      <c r="CG7" s="38">
        <v>277.29000000000002</v>
      </c>
      <c r="CH7" s="38">
        <v>275.25</v>
      </c>
      <c r="CI7" s="38">
        <v>291.01</v>
      </c>
      <c r="CJ7" s="38">
        <v>292.45</v>
      </c>
      <c r="CK7" s="38">
        <v>294.05</v>
      </c>
      <c r="CL7" s="38">
        <v>299.14</v>
      </c>
      <c r="CM7" s="38">
        <v>55.56</v>
      </c>
      <c r="CN7" s="38">
        <v>56.67</v>
      </c>
      <c r="CO7" s="38">
        <v>56.67</v>
      </c>
      <c r="CP7" s="38">
        <v>54.44</v>
      </c>
      <c r="CQ7" s="38">
        <v>54.44</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2019-12-05T05:31:30Z</dcterms:created>
  <dcterms:modified xsi:type="dcterms:W3CDTF">2020-02-04T08:14:03Z</dcterms:modified>
  <cp:category/>
</cp:coreProperties>
</file>