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01 前橋市○□■△\"/>
    </mc:Choice>
  </mc:AlternateContent>
  <workbookProtection workbookAlgorithmName="SHA-512" workbookHashValue="c4FEiyCFVvRe3SLfJyDk5I8aRwD1aZjYb0OsnBF/4VutOPm0WxoFs7kiVj5BicyKx/d4OX+tjDiE0h8OeQ8FIA==" workbookSaltValue="CrkhooiAvtwknZw6+vb0R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L19" i="4" s="1"/>
  <c r="AW6" i="5"/>
  <c r="AV6" i="5"/>
  <c r="AU6" i="5"/>
  <c r="AT6" i="5"/>
  <c r="L16" i="4" s="1"/>
  <c r="AS6" i="5"/>
  <c r="AR6" i="5"/>
  <c r="AQ6" i="5"/>
  <c r="AP6" i="5"/>
  <c r="N15" i="4" s="1"/>
  <c r="AO6" i="5"/>
  <c r="AN6" i="5"/>
  <c r="AM6" i="5"/>
  <c r="AL6" i="5"/>
  <c r="F15" i="4" s="1"/>
  <c r="AK6" i="5"/>
  <c r="AJ6" i="5"/>
  <c r="AI6" i="5"/>
  <c r="AH6" i="5"/>
  <c r="H14" i="4" s="1"/>
  <c r="AG6" i="5"/>
  <c r="AF6" i="5"/>
  <c r="AE6" i="5"/>
  <c r="AD6" i="5"/>
  <c r="J13" i="4" s="1"/>
  <c r="AC6" i="5"/>
  <c r="AB6" i="5"/>
  <c r="AA6" i="5"/>
  <c r="Z6" i="5"/>
  <c r="L12" i="4" s="1"/>
  <c r="Y6" i="5"/>
  <c r="X6" i="5"/>
  <c r="W6" i="5"/>
  <c r="V6" i="5"/>
  <c r="F9" i="4" s="1"/>
  <c r="U6" i="5"/>
  <c r="T6" i="5"/>
  <c r="S6" i="5"/>
  <c r="R6" i="5"/>
  <c r="Q6" i="5"/>
  <c r="P6" i="5"/>
  <c r="O6" i="5"/>
  <c r="N6" i="5"/>
  <c r="F5" i="4" s="1"/>
  <c r="M6" i="5"/>
  <c r="FT8" i="5" s="1"/>
  <c r="L6" i="5"/>
  <c r="K6" i="5"/>
  <c r="J6" i="5"/>
  <c r="F3" i="4" s="1"/>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J16" i="4"/>
  <c r="H16" i="4"/>
  <c r="F16" i="4"/>
  <c r="L15" i="4"/>
  <c r="J15" i="4"/>
  <c r="H15" i="4"/>
  <c r="N14" i="4"/>
  <c r="L14" i="4"/>
  <c r="J14" i="4"/>
  <c r="F14" i="4"/>
  <c r="N13" i="4"/>
  <c r="L13" i="4"/>
  <c r="H13" i="4"/>
  <c r="F13" i="4"/>
  <c r="N12" i="4"/>
  <c r="J12" i="4"/>
  <c r="H12" i="4"/>
  <c r="F12" i="4"/>
  <c r="N7" i="4"/>
  <c r="B7" i="4"/>
  <c r="N5" i="4"/>
  <c r="J5" i="4"/>
  <c r="B5" i="4"/>
  <c r="N3" i="4"/>
  <c r="J3" i="4"/>
  <c r="B3" i="4"/>
  <c r="B1" i="4"/>
  <c r="FX18" i="5" l="1"/>
  <c r="FT18" i="5"/>
  <c r="FV12" i="5"/>
  <c r="FW18" i="5"/>
  <c r="FU12" i="5"/>
  <c r="FV18" i="5"/>
  <c r="FX12" i="5"/>
  <c r="FT12" i="5"/>
  <c r="FU18" i="5"/>
  <c r="FW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KC10" i="5"/>
  <c r="IN10" i="5"/>
  <c r="GZ10" i="5"/>
  <c r="FK10" i="5"/>
  <c r="DV10" i="5"/>
  <c r="CG10" i="5"/>
  <c r="KX10" i="5"/>
  <c r="GE10" i="5"/>
  <c r="EP10" i="5"/>
  <c r="DB10" i="5"/>
  <c r="ML10" i="5"/>
  <c r="LH10" i="5"/>
  <c r="JS10" i="5"/>
  <c r="ID10" i="5"/>
  <c r="GO10" i="5"/>
  <c r="FA10" i="5"/>
  <c r="DL10" i="5"/>
  <c r="BV10" i="5"/>
  <c r="BK10" i="5"/>
  <c r="KM10" i="5"/>
  <c r="IY10" i="5"/>
  <c r="HJ10" i="5"/>
  <c r="FU10" i="5"/>
  <c r="EF10" i="5"/>
  <c r="CQ10" i="5"/>
  <c r="AZ10" i="5"/>
  <c r="H11" i="4"/>
  <c r="JI10" i="5"/>
  <c r="HT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IN18" i="5"/>
  <c r="IP12" i="5"/>
  <c r="IQ18" i="5"/>
  <c r="IM18" i="5"/>
  <c r="IO12" i="5"/>
  <c r="IP18" i="5"/>
  <c r="IN12" i="5"/>
  <c r="IO18" i="5"/>
  <c r="IQ12" i="5"/>
  <c r="IM12" i="5"/>
  <c r="MN18" i="5"/>
  <c r="ML12" i="5"/>
  <c r="MM18" i="5"/>
  <c r="MO12" i="5"/>
  <c r="MK12" i="5"/>
  <c r="ML18" i="5"/>
  <c r="MN12" i="5"/>
  <c r="MO18" i="5"/>
  <c r="MK18" i="5"/>
  <c r="MM12" i="5"/>
  <c r="D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Z10" i="5"/>
  <c r="JK10" i="5"/>
  <c r="HV10" i="5"/>
  <c r="GG10" i="5"/>
  <c r="ER10" i="5"/>
  <c r="DD10" i="5"/>
  <c r="BM10" i="5"/>
  <c r="L11" i="4"/>
  <c r="LT10" i="5"/>
  <c r="HB10" i="5"/>
  <c r="KO10" i="5"/>
  <c r="JA10" i="5"/>
  <c r="HL10" i="5"/>
  <c r="FW10" i="5"/>
  <c r="EH10" i="5"/>
  <c r="CS10" i="5"/>
  <c r="BB10" i="5"/>
  <c r="FM10" i="5"/>
  <c r="LJ10" i="5"/>
  <c r="JU10" i="5"/>
  <c r="IF10" i="5"/>
  <c r="GQ10" i="5"/>
  <c r="FC10" i="5"/>
  <c r="DN10" i="5"/>
  <c r="BX10" i="5"/>
  <c r="KE10" i="5"/>
  <c r="IP10" i="5"/>
  <c r="DX10" i="5"/>
  <c r="CI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LU10" i="5"/>
  <c r="MO10" i="5"/>
  <c r="KP10" i="5"/>
  <c r="JB10" i="5"/>
  <c r="HM10" i="5"/>
  <c r="FX10" i="5"/>
  <c r="EI10" i="5"/>
  <c r="CT10" i="5"/>
  <c r="BC10" i="5"/>
  <c r="JV10" i="5"/>
  <c r="FD10" i="5"/>
  <c r="DO10" i="5"/>
  <c r="BY10" i="5"/>
  <c r="KF10" i="5"/>
  <c r="IQ10" i="5"/>
  <c r="HC10" i="5"/>
  <c r="FN10" i="5"/>
  <c r="DY10" i="5"/>
  <c r="CJ10" i="5"/>
  <c r="LK10" i="5"/>
  <c r="IG10" i="5"/>
  <c r="LA10" i="5"/>
  <c r="JL10" i="5"/>
  <c r="HW10" i="5"/>
  <c r="GH10" i="5"/>
  <c r="ES10" i="5"/>
  <c r="DE10" i="5"/>
  <c r="BN10" i="5"/>
  <c r="N11" i="4"/>
  <c r="GR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KL10" i="5"/>
  <c r="IX10" i="5"/>
  <c r="HI10" i="5"/>
  <c r="FT10" i="5"/>
  <c r="EE10" i="5"/>
  <c r="CP10" i="5"/>
  <c r="AY10" i="5"/>
  <c r="F11" i="4"/>
  <c r="IC10" i="5"/>
  <c r="MA10" i="5"/>
  <c r="LQ10" i="5"/>
  <c r="KB10" i="5"/>
  <c r="IM10" i="5"/>
  <c r="GY10" i="5"/>
  <c r="FJ10" i="5"/>
  <c r="DU10" i="5"/>
  <c r="CF10" i="5"/>
  <c r="JR10" i="5"/>
  <c r="GN10" i="5"/>
  <c r="KW10" i="5"/>
  <c r="JH10" i="5"/>
  <c r="HS10" i="5"/>
  <c r="GD10" i="5"/>
  <c r="EO10" i="5"/>
  <c r="DA10" i="5"/>
  <c r="BJ10" i="5"/>
  <c r="MK10" i="5"/>
  <c r="LG10" i="5"/>
  <c r="EZ10" i="5"/>
  <c r="DK10" i="5"/>
  <c r="BU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I10" i="5"/>
  <c r="JT10" i="5"/>
  <c r="IE10" i="5"/>
  <c r="GP10" i="5"/>
  <c r="FB10" i="5"/>
  <c r="DM10" i="5"/>
  <c r="BW10" i="5"/>
  <c r="IZ10" i="5"/>
  <c r="BA10" i="5"/>
  <c r="J11" i="4"/>
  <c r="KY10" i="5"/>
  <c r="JJ10" i="5"/>
  <c r="HU10" i="5"/>
  <c r="GF10" i="5"/>
  <c r="EQ10" i="5"/>
  <c r="DC10" i="5"/>
  <c r="BL10" i="5"/>
  <c r="KN10" i="5"/>
  <c r="HK10" i="5"/>
  <c r="EG10" i="5"/>
  <c r="CR10" i="5"/>
  <c r="MC10" i="5"/>
  <c r="LS10" i="5"/>
  <c r="KD10" i="5"/>
  <c r="IO10" i="5"/>
  <c r="HA10" i="5"/>
  <c r="FL10" i="5"/>
  <c r="DW10" i="5"/>
  <c r="CH10" i="5"/>
  <c r="FV10" i="5"/>
</calcChain>
</file>

<file path=xl/sharedStrings.xml><?xml version="1.0" encoding="utf-8"?>
<sst xmlns="http://schemas.openxmlformats.org/spreadsheetml/2006/main" count="982" uniqueCount="263">
  <si>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</si>
  <si>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</si>
  <si>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</si>
  <si>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</si>
  <si>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</si>
  <si>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</si>
  <si>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</si>
  <si>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</si>
  <si>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</si>
  <si>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</si>
  <si>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</si>
  <si>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</si>
  <si>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</si>
  <si>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</si>
  <si>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</si>
  <si>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</si>
  <si>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</si>
  <si>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</si>
  <si>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</si>
  <si>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</si>
  <si>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</si>
  <si>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</si>
  <si>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</si>
  <si>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</si>
  <si>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</si>
  <si>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</si>
  <si>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</si>
  <si>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</si>
  <si>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</si>
  <si>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</si>
  <si>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</si>
  <si>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</si>
  <si>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</si>
  <si>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</si>
  <si>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</si>
  <si>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</si>
  <si>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</si>
  <si>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</si>
  <si>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</si>
  <si>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</si>
  <si>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</si>
  <si>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</si>
  <si>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</si>
  <si>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</si>
  <si>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</si>
  <si>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</si>
  <si>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</si>
  <si>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</si>
  <si>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</si>
  <si>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</si>
  <si>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</si>
  <si>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</si>
  <si>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</si>
  <si>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</si>
  <si>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</si>
  <si>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</si>
  <si>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</si>
  <si>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</si>
  <si>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</si>
  <si>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</si>
  <si>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</si>
  <si>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</si>
  <si>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</si>
  <si>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</si>
  <si>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</si>
  <si>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</si>
  <si>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</si>
  <si>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</si>
  <si>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</si>
  <si>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</si>
  <si>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</si>
  <si>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</si>
  <si>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</si>
  <si>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</si>
  <si>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</si>
  <si>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</si>
  <si>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</si>
  <si>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</si>
  <si>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</si>
  <si>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</si>
  <si>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</si>
  <si>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</si>
  <si>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</si>
  <si>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</si>
  <si>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</si>
  <si>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</si>
  <si>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</si>
  <si>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</si>
  <si>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</si>
  <si>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</si>
  <si>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</si>
  <si>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</si>
  <si>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</si>
  <si>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</si>
  <si>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</si>
  <si>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</si>
  <si>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</si>
  <si>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</si>
  <si>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</si>
  <si>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</si>
  <si>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</si>
  <si>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</si>
  <si>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</si>
  <si>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</si>
  <si>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</si>
  <si>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</si>
  <si>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</si>
  <si>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</si>
  <si>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</si>
  <si>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</si>
  <si>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</si>
  <si>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</si>
  <si>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</si>
  <si>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</si>
  <si>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</si>
  <si>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</si>
  <si>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102016</t>
  </si>
  <si>
    <t>47</t>
  </si>
  <si>
    <t>04</t>
  </si>
  <si>
    <t>0</t>
  </si>
  <si>
    <t>000</t>
  </si>
  <si>
    <t>群馬県　前橋市</t>
  </si>
  <si>
    <t>法非適用</t>
  </si>
  <si>
    <t>電気事業</t>
  </si>
  <si>
    <t>非設置</t>
  </si>
  <si>
    <t>該当数値なし</t>
  </si>
  <si>
    <t>-</t>
  </si>
  <si>
    <t>令和15年6月19日　富士見図書館太陽光発電</t>
  </si>
  <si>
    <t>無</t>
  </si>
  <si>
    <t>東京電力株式会社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</si>
  <si>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</si>
  <si>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</si>
  <si>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</si>
  <si>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</si>
  <si>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</si>
  <si>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</si>
  <si>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</si>
  <si>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</si>
  <si>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</si>
  <si>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</si>
  <si>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</si>
  <si>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</si>
  <si>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</si>
  <si>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</si>
  <si>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</si>
  <si>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</si>
  <si>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</si>
  <si>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</si>
  <si>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</si>
  <si>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</si>
  <si>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</si>
  <si>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</si>
  <si>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</si>
  <si>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</si>
  <si>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</si>
  <si>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</si>
  <si>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</si>
  <si>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</si>
  <si>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</si>
  <si>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</si>
  <si>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</si>
  <si>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</si>
  <si>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</si>
  <si>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</si>
  <si>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</si>
  <si>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</si>
  <si>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</si>
  <si>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</si>
  <si>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</si>
  <si>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</si>
  <si>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</si>
  <si>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</si>
  <si>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</si>
  <si>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</si>
  <si>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</si>
  <si>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</si>
  <si>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</si>
  <si>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</si>
  <si>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</si>
  <si>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</si>
  <si>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</si>
  <si>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</si>
  <si>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</si>
  <si>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</si>
  <si>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</si>
  <si>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</si>
  <si>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</si>
  <si>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</si>
  <si>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</si>
  <si>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</si>
  <si>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</si>
  <si>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</si>
  <si>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</si>
  <si>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</si>
  <si>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</si>
  <si>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</si>
  <si>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</si>
  <si>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</si>
  <si>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</si>
  <si>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</si>
  <si>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</si>
  <si>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</si>
  <si>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</si>
  <si>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</si>
  <si>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</si>
  <si>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</si>
  <si>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</si>
  <si>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</si>
  <si>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</si>
  <si>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</si>
  <si>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</si>
  <si>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</si>
  <si>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</si>
  <si>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</si>
  <si>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</si>
  <si>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</si>
  <si>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</si>
  <si>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</si>
  <si>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</si>
  <si>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</si>
  <si>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</si>
  <si>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</si>
  <si>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</si>
  <si>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</si>
  <si>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</si>
  <si>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</si>
  <si>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</si>
  <si>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</si>
  <si>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</si>
  <si>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</si>
  <si>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</si>
  <si>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</si>
  <si>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</si>
  <si>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</si>
  <si>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</si>
  <si>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</si>
  <si>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</si>
  <si>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</si>
  <si>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</si>
  <si>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</si>
  <si>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</si>
  <si>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</si>
  <si>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</si>
  <si>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</si>
  <si>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</si>
  <si>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</si>
  <si>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</si>
  <si>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</si>
  <si>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</si>
  <si>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</si>
  <si>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</si>
  <si>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</si>
  <si>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</si>
  <si>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</si>
  <si>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</si>
  <si>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</si>
  <si>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</si>
  <si>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</si>
  <si>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東京電力エナジーパートナー株式会社</t>
    <phoneticPr fontId="5"/>
  </si>
  <si>
    <t>電気事業により生じた主な利益は、一般会計に繰り出し、絆でつなぐ環境基金へ積立てているほか、小学校運営事業に活用している。また積立てしている基金については、環境保全に関する事業の財源として活用をしている。
●次年度への繰越金　　20,647千円
●一般会計への繰出し　45,076千円
　【内訳】
　・環境対策事業　　　　　44,637千円（絆でつなぐ環境基金積立金）
　・小学校運営事業　　　　　 439千円</t>
    <rPh sb="88" eb="90">
      <t>ザイゲン</t>
    </rPh>
    <phoneticPr fontId="5"/>
  </si>
  <si>
    <t xml:space="preserve">　本市の電気事業は、電気を固定した価格で20年間買い取ってもらえるFIT制度を活用し、事業期間における収支状況を試算・検討した上で事業を実施していることから、将来にわたり安定した経営が可能であると考える。
　今まで稼働していた太陽光発電所5箇所に加えて、平成30年8月1日からは小水力発電所1箇所が運転を開始している。
【収益的収支比率】
　平成29年度は、小水力発電の運転開始前に地方債の償還が始まったことに伴い、収益的収支比率は単年度収支の黒字を示す100％を下回ったが、小水力発電が運転を開始した平成30年度については、売電収入の増加などを要因とした総収益の増加が、発電所の運営などに伴う総費用や地方債償還金の増加幅を上回ったことから、同比率が100％を超えることとなった。
【営業収支比率】
　大きな機器の故障や自然災害などもなく、発電も比較的安定していることから、一定の売電収入を確保できており、営業収支比率も100％を上回っている。
　また過去5年間についても100％以上となっており、営業利益を安定的に計上している。　
【供給原価】
　分母となる総費用と地方債償還金の合計額が前年度と比較して微増したのに対し、分子となる年間発電電力量については、小水力発電の運転開始などにより、2割近く増えたことから、供給原価がやや減少したものと思われる。
　令和元年度からは、小水力発電が年間を通じた発電が可能となるため、年間発電電力量が更に増加し、供給原価についても引き続き低下するものと思われる。
【EBITDA】
　EBITDAが前年度比で10倍に増額し、平均値に近い数値まで上昇をしているが、この主な要因としては、運営経費や維持管理などの総費用が前年度と比較してほぼ横ばいに抑えられたのに対して、売電収入の増加に加え、事業全体に係る消費税に還付が生じたことから、総収益が全体として約2,300千円増加し、EBITDAを押し上げたものと考えられる。
</t>
    <rPh sb="1" eb="3">
      <t>ホンシ</t>
    </rPh>
    <rPh sb="4" eb="6">
      <t>デンキ</t>
    </rPh>
    <rPh sb="6" eb="8">
      <t>ジギョウ</t>
    </rPh>
    <rPh sb="10" eb="12">
      <t>デンキ</t>
    </rPh>
    <rPh sb="24" eb="25">
      <t>カ</t>
    </rPh>
    <rPh sb="26" eb="27">
      <t>ト</t>
    </rPh>
    <rPh sb="43" eb="45">
      <t>ジギョウ</t>
    </rPh>
    <rPh sb="56" eb="58">
      <t>シサン</t>
    </rPh>
    <rPh sb="104" eb="105">
      <t>イマ</t>
    </rPh>
    <rPh sb="107" eb="109">
      <t>カドウ</t>
    </rPh>
    <rPh sb="113" eb="116">
      <t>タイヨウコウ</t>
    </rPh>
    <rPh sb="116" eb="118">
      <t>ハツデン</t>
    </rPh>
    <rPh sb="118" eb="119">
      <t>ショ</t>
    </rPh>
    <rPh sb="120" eb="122">
      <t>カショ</t>
    </rPh>
    <rPh sb="123" eb="124">
      <t>クワ</t>
    </rPh>
    <rPh sb="127" eb="129">
      <t>ヘイセイ</t>
    </rPh>
    <rPh sb="131" eb="132">
      <t>ネン</t>
    </rPh>
    <rPh sb="133" eb="134">
      <t>ガツ</t>
    </rPh>
    <rPh sb="135" eb="136">
      <t>ニチ</t>
    </rPh>
    <rPh sb="139" eb="140">
      <t>ショウ</t>
    </rPh>
    <rPh sb="140" eb="142">
      <t>スイリョク</t>
    </rPh>
    <rPh sb="142" eb="144">
      <t>ハツデン</t>
    </rPh>
    <rPh sb="144" eb="145">
      <t>ショ</t>
    </rPh>
    <rPh sb="146" eb="148">
      <t>カショ</t>
    </rPh>
    <rPh sb="149" eb="151">
      <t>ウンテン</t>
    </rPh>
    <rPh sb="152" eb="154">
      <t>カイシ</t>
    </rPh>
    <rPh sb="163" eb="166">
      <t>シュウエキテキ</t>
    </rPh>
    <rPh sb="181" eb="182">
      <t>ショウ</t>
    </rPh>
    <rPh sb="182" eb="184">
      <t>スイリョク</t>
    </rPh>
    <rPh sb="184" eb="186">
      <t>ハツデン</t>
    </rPh>
    <rPh sb="187" eb="189">
      <t>ウンテン</t>
    </rPh>
    <rPh sb="189" eb="191">
      <t>カイシ</t>
    </rPh>
    <rPh sb="191" eb="192">
      <t>マエ</t>
    </rPh>
    <rPh sb="200" eb="201">
      <t>ハジ</t>
    </rPh>
    <rPh sb="207" eb="208">
      <t>トモナ</t>
    </rPh>
    <rPh sb="210" eb="213">
      <t>シュウエキテキ</t>
    </rPh>
    <rPh sb="213" eb="215">
      <t>シュウシ</t>
    </rPh>
    <rPh sb="215" eb="217">
      <t>ヒリツ</t>
    </rPh>
    <rPh sb="218" eb="221">
      <t>タンネンド</t>
    </rPh>
    <rPh sb="221" eb="223">
      <t>シュウシ</t>
    </rPh>
    <rPh sb="224" eb="226">
      <t>クロジ</t>
    </rPh>
    <rPh sb="227" eb="228">
      <t>シメ</t>
    </rPh>
    <rPh sb="234" eb="236">
      <t>シタマワ</t>
    </rPh>
    <rPh sb="240" eb="241">
      <t>ショウ</t>
    </rPh>
    <rPh sb="241" eb="243">
      <t>スイリョク</t>
    </rPh>
    <rPh sb="243" eb="245">
      <t>ハツデン</t>
    </rPh>
    <rPh sb="246" eb="248">
      <t>ウンテン</t>
    </rPh>
    <rPh sb="249" eb="251">
      <t>カイシ</t>
    </rPh>
    <rPh sb="265" eb="267">
      <t>バイデン</t>
    </rPh>
    <rPh sb="267" eb="269">
      <t>シュウニュウ</t>
    </rPh>
    <rPh sb="270" eb="272">
      <t>ゾウカ</t>
    </rPh>
    <rPh sb="275" eb="277">
      <t>ヨウイン</t>
    </rPh>
    <rPh sb="280" eb="283">
      <t>ソウシュウエキ</t>
    </rPh>
    <rPh sb="284" eb="286">
      <t>ゾウカ</t>
    </rPh>
    <rPh sb="288" eb="290">
      <t>ハツデン</t>
    </rPh>
    <rPh sb="290" eb="291">
      <t>ショ</t>
    </rPh>
    <rPh sb="292" eb="294">
      <t>ウンエイ</t>
    </rPh>
    <rPh sb="297" eb="298">
      <t>トモナ</t>
    </rPh>
    <rPh sb="299" eb="302">
      <t>ソウヒヨウ</t>
    </rPh>
    <rPh sb="303" eb="305">
      <t>チホウ</t>
    </rPh>
    <rPh sb="305" eb="306">
      <t>サイ</t>
    </rPh>
    <rPh sb="306" eb="308">
      <t>ショウカン</t>
    </rPh>
    <rPh sb="308" eb="309">
      <t>キン</t>
    </rPh>
    <rPh sb="310" eb="312">
      <t>ゾウカ</t>
    </rPh>
    <rPh sb="312" eb="313">
      <t>ハバ</t>
    </rPh>
    <rPh sb="314" eb="316">
      <t>ウワマワ</t>
    </rPh>
    <rPh sb="323" eb="324">
      <t>ドウ</t>
    </rPh>
    <rPh sb="324" eb="326">
      <t>ヒリツ</t>
    </rPh>
    <rPh sb="332" eb="333">
      <t>コ</t>
    </rPh>
    <rPh sb="346" eb="348">
      <t>エイギョウ</t>
    </rPh>
    <rPh sb="348" eb="350">
      <t>シュウシ</t>
    </rPh>
    <rPh sb="350" eb="352">
      <t>ヒリツ</t>
    </rPh>
    <rPh sb="374" eb="376">
      <t>ハツデン</t>
    </rPh>
    <rPh sb="377" eb="380">
      <t>ヒカクテキ</t>
    </rPh>
    <rPh sb="474" eb="476">
      <t>キョウキュウ</t>
    </rPh>
    <rPh sb="476" eb="478">
      <t>ゲンカ</t>
    </rPh>
    <rPh sb="481" eb="483">
      <t>ブンボ</t>
    </rPh>
    <rPh sb="486" eb="489">
      <t>ソウヒヨウ</t>
    </rPh>
    <rPh sb="490" eb="493">
      <t>チホウサイ</t>
    </rPh>
    <rPh sb="493" eb="495">
      <t>ショウカン</t>
    </rPh>
    <rPh sb="495" eb="496">
      <t>キン</t>
    </rPh>
    <rPh sb="497" eb="499">
      <t>ゴウケイ</t>
    </rPh>
    <rPh sb="499" eb="500">
      <t>ガク</t>
    </rPh>
    <rPh sb="501" eb="504">
      <t>ゼンネンド</t>
    </rPh>
    <rPh sb="505" eb="507">
      <t>ヒカク</t>
    </rPh>
    <rPh sb="509" eb="511">
      <t>ビゾウ</t>
    </rPh>
    <rPh sb="515" eb="516">
      <t>タイ</t>
    </rPh>
    <rPh sb="518" eb="520">
      <t>ブンシ</t>
    </rPh>
    <rPh sb="523" eb="525">
      <t>ネンカン</t>
    </rPh>
    <rPh sb="525" eb="527">
      <t>ハツデン</t>
    </rPh>
    <rPh sb="527" eb="529">
      <t>デンリョク</t>
    </rPh>
    <rPh sb="529" eb="530">
      <t>リョウ</t>
    </rPh>
    <rPh sb="536" eb="537">
      <t>ショウ</t>
    </rPh>
    <rPh sb="537" eb="539">
      <t>スイリョク</t>
    </rPh>
    <rPh sb="539" eb="541">
      <t>ハツデン</t>
    </rPh>
    <rPh sb="542" eb="544">
      <t>ウンテン</t>
    </rPh>
    <rPh sb="544" eb="546">
      <t>カイシ</t>
    </rPh>
    <rPh sb="553" eb="554">
      <t>ワリ</t>
    </rPh>
    <rPh sb="554" eb="555">
      <t>チカ</t>
    </rPh>
    <rPh sb="564" eb="566">
      <t>キョウキュウ</t>
    </rPh>
    <rPh sb="566" eb="568">
      <t>ゲンカ</t>
    </rPh>
    <rPh sb="571" eb="573">
      <t>ゲンショウ</t>
    </rPh>
    <rPh sb="578" eb="579">
      <t>オモ</t>
    </rPh>
    <rPh sb="585" eb="587">
      <t>レイワ</t>
    </rPh>
    <rPh sb="587" eb="588">
      <t>ガン</t>
    </rPh>
    <rPh sb="594" eb="595">
      <t>ショウ</t>
    </rPh>
    <rPh sb="595" eb="597">
      <t>スイリョク</t>
    </rPh>
    <rPh sb="597" eb="599">
      <t>ハツデン</t>
    </rPh>
    <rPh sb="600" eb="602">
      <t>ネンカン</t>
    </rPh>
    <rPh sb="603" eb="604">
      <t>ツウ</t>
    </rPh>
    <rPh sb="606" eb="608">
      <t>ハツデン</t>
    </rPh>
    <rPh sb="609" eb="611">
      <t>カノウ</t>
    </rPh>
    <rPh sb="617" eb="619">
      <t>ネンカン</t>
    </rPh>
    <rPh sb="619" eb="621">
      <t>ハツデン</t>
    </rPh>
    <rPh sb="621" eb="623">
      <t>デンリョク</t>
    </rPh>
    <rPh sb="623" eb="624">
      <t>リョウ</t>
    </rPh>
    <rPh sb="625" eb="626">
      <t>サラ</t>
    </rPh>
    <rPh sb="627" eb="629">
      <t>ゾウカ</t>
    </rPh>
    <rPh sb="631" eb="633">
      <t>キョウキュウ</t>
    </rPh>
    <rPh sb="633" eb="635">
      <t>ゲンカ</t>
    </rPh>
    <rPh sb="640" eb="641">
      <t>ヒ</t>
    </rPh>
    <rPh sb="642" eb="643">
      <t>ツヅ</t>
    </rPh>
    <rPh sb="644" eb="646">
      <t>テイカ</t>
    </rPh>
    <rPh sb="651" eb="652">
      <t>オモ</t>
    </rPh>
    <rPh sb="677" eb="680">
      <t>ゼンネンド</t>
    </rPh>
    <rPh sb="680" eb="681">
      <t>ヒ</t>
    </rPh>
    <rPh sb="684" eb="685">
      <t>バイ</t>
    </rPh>
    <rPh sb="690" eb="693">
      <t>ヘイキンチ</t>
    </rPh>
    <rPh sb="694" eb="695">
      <t>チカ</t>
    </rPh>
    <rPh sb="696" eb="698">
      <t>スウチ</t>
    </rPh>
    <rPh sb="700" eb="702">
      <t>ジョウショウ</t>
    </rPh>
    <rPh sb="720" eb="722">
      <t>ウンエイ</t>
    </rPh>
    <rPh sb="722" eb="724">
      <t>ケイヒ</t>
    </rPh>
    <rPh sb="725" eb="727">
      <t>イジ</t>
    </rPh>
    <rPh sb="727" eb="729">
      <t>カンリ</t>
    </rPh>
    <rPh sb="732" eb="735">
      <t>ソウヒヨウ</t>
    </rPh>
    <rPh sb="736" eb="739">
      <t>ゼンネンド</t>
    </rPh>
    <rPh sb="740" eb="742">
      <t>ヒカク</t>
    </rPh>
    <rPh sb="746" eb="747">
      <t>ヨコ</t>
    </rPh>
    <rPh sb="750" eb="751">
      <t>オサ</t>
    </rPh>
    <rPh sb="757" eb="758">
      <t>タイ</t>
    </rPh>
    <rPh sb="761" eb="763">
      <t>バイデン</t>
    </rPh>
    <rPh sb="763" eb="765">
      <t>シュウニュウ</t>
    </rPh>
    <rPh sb="766" eb="768">
      <t>ゾウカ</t>
    </rPh>
    <rPh sb="769" eb="770">
      <t>クワ</t>
    </rPh>
    <rPh sb="772" eb="774">
      <t>ジギョウ</t>
    </rPh>
    <rPh sb="774" eb="776">
      <t>ゼンタイ</t>
    </rPh>
    <rPh sb="777" eb="778">
      <t>カカ</t>
    </rPh>
    <rPh sb="779" eb="782">
      <t>ショウヒゼイ</t>
    </rPh>
    <rPh sb="783" eb="785">
      <t>カンプ</t>
    </rPh>
    <rPh sb="786" eb="787">
      <t>ショウ</t>
    </rPh>
    <rPh sb="794" eb="797">
      <t>ソウシュウエキ</t>
    </rPh>
    <rPh sb="798" eb="800">
      <t>ゼンタイ</t>
    </rPh>
    <rPh sb="803" eb="804">
      <t>ヤク</t>
    </rPh>
    <rPh sb="809" eb="811">
      <t>センエン</t>
    </rPh>
    <rPh sb="811" eb="813">
      <t>ゾウカ</t>
    </rPh>
    <rPh sb="822" eb="823">
      <t>オ</t>
    </rPh>
    <rPh sb="824" eb="825">
      <t>ア</t>
    </rPh>
    <rPh sb="830" eb="831">
      <t>カンガ</t>
    </rPh>
    <phoneticPr fontId="5"/>
  </si>
  <si>
    <t>【設備利用率】
　太陽光発電については、全国平均と比べて日照時間が長いという地域特性に加え、包括的施設リース契約による適切な施設管理により、年間を通じて安定した運転ができている。設備利用率については直近の4年間で15％を超えており、平均値及び資源エネルギー庁が発表している太陽光発電（メガ）の設備利用率14％を上回っている。
　小水力発電については、年度途中の8月から運転を開始したことに加えて、年間を通じて使用している農業用水の流量に変動があることなどからあくまで参考値と考える。
　発電事業全体では、主な部分を太陽光発電が占めているため、同じような推移となっている。次年度以降については、小水力発電が年間を通じた発電が可能となることから、設備利用率は上昇するものと思われる。
【修繕費比率】
　大規模太陽光発電については、機器等の修繕を含めた包括的な契約となっており、修繕費のみを分別することができないことから修繕費比率は0となっている。
　また小水力発電についても稼働して間もないこともあり、修繕が必要となる事象も発生していないことから、同じく0となっている。
【企業債残高対料金収入比率】
　本企業債は、小水力発電所の建設に係るもので、売電収入を償還財源としている。企業債残高対料金収入比率が平均値と比べ著しく高いのは、小水力発電の運転開始が年度途中であり、年間を通じた売電収入ではないことが一因となっている。
　なお、太陽光発電所の建設に要する初期投資については、企業債を活用せず、売電収入からリース料の一部として支払う契約としているため、企業債残高対料金収入比率が算出されていない。
【FIT収入割合】
　「1.　経営の状況について」の上段にも記載したとおり本市の電気事業については、FIT制度を活用したものとなっており、全体及び発電型式別に見ても100％となっている。FIT制度の適用期間と太陽光発電の包括的施設リース契約の期間がともに20年間と同じであるため、事業経営上のリスクは低いものと考えられる。
　FIT制度の適用期間である20年間をひとつの目途としているため、20年経過後の事業運営については不明瞭な部分はあるが、今後の運営状況などから将来の費用対効果について検証しつつ、FIT制度の期間満了までには方針を示したいと考えている。
　</t>
    <rPh sb="1" eb="3">
      <t>セツビ</t>
    </rPh>
    <rPh sb="3" eb="6">
      <t>リヨウリツ</t>
    </rPh>
    <rPh sb="9" eb="12">
      <t>タイヨウコウ</t>
    </rPh>
    <rPh sb="12" eb="14">
      <t>ハツデン</t>
    </rPh>
    <rPh sb="28" eb="30">
      <t>ニッショウ</t>
    </rPh>
    <rPh sb="30" eb="32">
      <t>ジカン</t>
    </rPh>
    <rPh sb="33" eb="34">
      <t>ナガ</t>
    </rPh>
    <rPh sb="38" eb="40">
      <t>チイキ</t>
    </rPh>
    <rPh sb="40" eb="42">
      <t>トクセイ</t>
    </rPh>
    <rPh sb="43" eb="44">
      <t>クワ</t>
    </rPh>
    <rPh sb="46" eb="49">
      <t>ホウカツテキ</t>
    </rPh>
    <rPh sb="49" eb="51">
      <t>シセツ</t>
    </rPh>
    <rPh sb="54" eb="56">
      <t>ケイヤク</t>
    </rPh>
    <rPh sb="59" eb="61">
      <t>テキセツ</t>
    </rPh>
    <rPh sb="62" eb="64">
      <t>シセツ</t>
    </rPh>
    <rPh sb="64" eb="66">
      <t>カンリ</t>
    </rPh>
    <rPh sb="70" eb="72">
      <t>ネンカン</t>
    </rPh>
    <rPh sb="73" eb="74">
      <t>ツウ</t>
    </rPh>
    <rPh sb="76" eb="78">
      <t>アンテイ</t>
    </rPh>
    <rPh sb="80" eb="82">
      <t>ウンテン</t>
    </rPh>
    <rPh sb="89" eb="91">
      <t>セツビ</t>
    </rPh>
    <rPh sb="91" eb="94">
      <t>リヨウリツ</t>
    </rPh>
    <rPh sb="99" eb="101">
      <t>チョッキン</t>
    </rPh>
    <rPh sb="103" eb="105">
      <t>ネンカン</t>
    </rPh>
    <rPh sb="110" eb="111">
      <t>コ</t>
    </rPh>
    <rPh sb="116" eb="119">
      <t>ヘイキンチ</t>
    </rPh>
    <rPh sb="119" eb="120">
      <t>オヨ</t>
    </rPh>
    <rPh sb="121" eb="123">
      <t>シゲン</t>
    </rPh>
    <rPh sb="128" eb="129">
      <t>チョウ</t>
    </rPh>
    <rPh sb="130" eb="132">
      <t>ハッピョウ</t>
    </rPh>
    <rPh sb="136" eb="139">
      <t>タイヨウコウ</t>
    </rPh>
    <rPh sb="139" eb="141">
      <t>ハツデン</t>
    </rPh>
    <rPh sb="146" eb="148">
      <t>セツビ</t>
    </rPh>
    <rPh sb="148" eb="151">
      <t>リヨウリツ</t>
    </rPh>
    <rPh sb="155" eb="157">
      <t>ウワマワ</t>
    </rPh>
    <rPh sb="164" eb="165">
      <t>ショウ</t>
    </rPh>
    <rPh sb="165" eb="167">
      <t>スイリョク</t>
    </rPh>
    <rPh sb="167" eb="169">
      <t>ハツデン</t>
    </rPh>
    <rPh sb="175" eb="177">
      <t>ネンド</t>
    </rPh>
    <rPh sb="177" eb="179">
      <t>トチュウ</t>
    </rPh>
    <rPh sb="181" eb="182">
      <t>ガツ</t>
    </rPh>
    <rPh sb="184" eb="186">
      <t>ウンテン</t>
    </rPh>
    <rPh sb="187" eb="189">
      <t>カイシ</t>
    </rPh>
    <rPh sb="194" eb="195">
      <t>クワ</t>
    </rPh>
    <rPh sb="198" eb="200">
      <t>ネンカン</t>
    </rPh>
    <rPh sb="201" eb="202">
      <t>ツウ</t>
    </rPh>
    <rPh sb="204" eb="206">
      <t>シヨウ</t>
    </rPh>
    <rPh sb="210" eb="212">
      <t>ノウギョウ</t>
    </rPh>
    <rPh sb="212" eb="214">
      <t>ヨウスイ</t>
    </rPh>
    <rPh sb="215" eb="217">
      <t>リュウリョウ</t>
    </rPh>
    <rPh sb="218" eb="220">
      <t>ヘンドウ</t>
    </rPh>
    <rPh sb="233" eb="235">
      <t>サンコウ</t>
    </rPh>
    <rPh sb="235" eb="236">
      <t>チ</t>
    </rPh>
    <rPh sb="237" eb="238">
      <t>カンガ</t>
    </rPh>
    <rPh sb="243" eb="245">
      <t>ハツデン</t>
    </rPh>
    <rPh sb="245" eb="247">
      <t>ジギョウ</t>
    </rPh>
    <rPh sb="247" eb="249">
      <t>ゼンタイ</t>
    </rPh>
    <rPh sb="252" eb="253">
      <t>オモ</t>
    </rPh>
    <rPh sb="254" eb="256">
      <t>ブブン</t>
    </rPh>
    <rPh sb="257" eb="260">
      <t>タイヨウコウ</t>
    </rPh>
    <rPh sb="260" eb="262">
      <t>ハツデン</t>
    </rPh>
    <rPh sb="263" eb="264">
      <t>シ</t>
    </rPh>
    <rPh sb="271" eb="272">
      <t>オナ</t>
    </rPh>
    <rPh sb="276" eb="278">
      <t>スイイ</t>
    </rPh>
    <rPh sb="288" eb="290">
      <t>イコウ</t>
    </rPh>
    <rPh sb="321" eb="323">
      <t>セツビ</t>
    </rPh>
    <rPh sb="323" eb="326">
      <t>リヨウリツ</t>
    </rPh>
    <rPh sb="327" eb="329">
      <t>ジョウショウ</t>
    </rPh>
    <rPh sb="343" eb="345">
      <t>シュウゼン</t>
    </rPh>
    <rPh sb="345" eb="346">
      <t>ヒ</t>
    </rPh>
    <rPh sb="346" eb="348">
      <t>ヒリツ</t>
    </rPh>
    <rPh sb="351" eb="354">
      <t>ダイキボ</t>
    </rPh>
    <rPh sb="354" eb="357">
      <t>タイヨウコウ</t>
    </rPh>
    <rPh sb="357" eb="359">
      <t>ハツデン</t>
    </rPh>
    <rPh sb="427" eb="428">
      <t>ショウ</t>
    </rPh>
    <rPh sb="428" eb="430">
      <t>スイリョク</t>
    </rPh>
    <rPh sb="430" eb="432">
      <t>ハツデン</t>
    </rPh>
    <rPh sb="437" eb="439">
      <t>カドウ</t>
    </rPh>
    <rPh sb="441" eb="442">
      <t>マ</t>
    </rPh>
    <rPh sb="451" eb="453">
      <t>シュウゼン</t>
    </rPh>
    <rPh sb="454" eb="456">
      <t>ヒツヨウ</t>
    </rPh>
    <rPh sb="459" eb="461">
      <t>ジショウ</t>
    </rPh>
    <rPh sb="462" eb="464">
      <t>ハッセイ</t>
    </rPh>
    <rPh sb="474" eb="475">
      <t>オナ</t>
    </rPh>
    <rPh sb="489" eb="491">
      <t>キギョウ</t>
    </rPh>
    <rPh sb="491" eb="492">
      <t>サイ</t>
    </rPh>
    <rPh sb="492" eb="494">
      <t>ザンダカ</t>
    </rPh>
    <rPh sb="494" eb="495">
      <t>タイ</t>
    </rPh>
    <rPh sb="495" eb="497">
      <t>リョウキン</t>
    </rPh>
    <rPh sb="497" eb="499">
      <t>シュウニュウ</t>
    </rPh>
    <rPh sb="499" eb="501">
      <t>ヒリツ</t>
    </rPh>
    <rPh sb="504" eb="505">
      <t>ホン</t>
    </rPh>
    <rPh sb="505" eb="507">
      <t>キギョウ</t>
    </rPh>
    <rPh sb="507" eb="508">
      <t>サイ</t>
    </rPh>
    <rPh sb="510" eb="511">
      <t>ショウ</t>
    </rPh>
    <rPh sb="511" eb="513">
      <t>スイリョク</t>
    </rPh>
    <rPh sb="513" eb="515">
      <t>ハツデン</t>
    </rPh>
    <rPh sb="515" eb="516">
      <t>ショ</t>
    </rPh>
    <rPh sb="517" eb="519">
      <t>ケンセツ</t>
    </rPh>
    <rPh sb="520" eb="521">
      <t>カカ</t>
    </rPh>
    <rPh sb="526" eb="528">
      <t>バイデン</t>
    </rPh>
    <rPh sb="528" eb="530">
      <t>シュウニュウ</t>
    </rPh>
    <rPh sb="531" eb="533">
      <t>ショウカン</t>
    </rPh>
    <rPh sb="533" eb="535">
      <t>ザイゲン</t>
    </rPh>
    <rPh sb="650" eb="652">
      <t>バイデン</t>
    </rPh>
    <rPh sb="652" eb="654">
      <t>シュウニュウ</t>
    </rPh>
    <rPh sb="659" eb="660">
      <t>リョウ</t>
    </rPh>
    <rPh sb="661" eb="663">
      <t>イチブ</t>
    </rPh>
    <rPh sb="666" eb="668">
      <t>シハラ</t>
    </rPh>
    <rPh sb="669" eb="671">
      <t>ケイヤク</t>
    </rPh>
    <rPh sb="692" eb="694">
      <t>サンシュツ</t>
    </rPh>
    <rPh sb="708" eb="710">
      <t>シュウニュウ</t>
    </rPh>
    <rPh sb="710" eb="712">
      <t>ワリアイ</t>
    </rPh>
    <rPh sb="719" eb="721">
      <t>ケイエイ</t>
    </rPh>
    <rPh sb="722" eb="724">
      <t>ジョウキョウ</t>
    </rPh>
    <rPh sb="730" eb="732">
      <t>ジョウダン</t>
    </rPh>
    <rPh sb="734" eb="736">
      <t>キサイ</t>
    </rPh>
    <rPh sb="741" eb="743">
      <t>ホンシ</t>
    </rPh>
    <rPh sb="744" eb="746">
      <t>デンキ</t>
    </rPh>
    <rPh sb="746" eb="748">
      <t>ジギョウ</t>
    </rPh>
    <rPh sb="757" eb="759">
      <t>セイド</t>
    </rPh>
    <rPh sb="760" eb="762">
      <t>カツヨウ</t>
    </rPh>
    <rPh sb="773" eb="775">
      <t>ゼンタイ</t>
    </rPh>
    <rPh sb="775" eb="776">
      <t>オヨ</t>
    </rPh>
    <rPh sb="777" eb="779">
      <t>ハツデン</t>
    </rPh>
    <rPh sb="779" eb="781">
      <t>カタシキ</t>
    </rPh>
    <rPh sb="781" eb="782">
      <t>ベツ</t>
    </rPh>
    <rPh sb="783" eb="784">
      <t>ミ</t>
    </rPh>
    <rPh sb="808" eb="811">
      <t>タイヨウコウ</t>
    </rPh>
    <rPh sb="811" eb="813">
      <t>ハツデン</t>
    </rPh>
    <rPh sb="870" eb="872">
      <t>セイド</t>
    </rPh>
    <rPh sb="873" eb="875">
      <t>テキヨウ</t>
    </rPh>
    <rPh sb="875" eb="877">
      <t>キカン</t>
    </rPh>
    <rPh sb="882" eb="884">
      <t>ネンカン</t>
    </rPh>
    <rPh sb="889" eb="891">
      <t>メド</t>
    </rPh>
    <phoneticPr fontId="5"/>
  </si>
  <si>
    <t>　発電事業全体としては、概ね健全な事業運営ができていると考えており、一部数値が悪化しているように見えるものについても、小水力発電所が年間を通じて発電が可能となる令和元年度からは徐々に改善していくものと考えられる。
　令和2年度中に策定を予定している経営戦略に基づき、経営基盤の強化、経営の健全性の維持に努めることにより、事業を安定的に継続していく必要がある。</t>
    <rPh sb="66" eb="68">
      <t>ネンカン</t>
    </rPh>
    <rPh sb="69" eb="70">
      <t>ツウ</t>
    </rPh>
    <rPh sb="72" eb="74">
      <t>ハツデン</t>
    </rPh>
    <rPh sb="75" eb="77">
      <t>カノウ</t>
    </rPh>
    <rPh sb="80" eb="82">
      <t>レイワ</t>
    </rPh>
    <rPh sb="82" eb="84">
      <t>ガンネン</t>
    </rPh>
    <rPh sb="84" eb="85">
      <t>ド</t>
    </rPh>
    <rPh sb="108" eb="110">
      <t>レイワ</t>
    </rPh>
    <rPh sb="113" eb="114">
      <t>チュウ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</si>
</sst>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35" fillId="0" borderId="11" xfId="2" applyNumberFormat="1" applyFont="1" applyFill="1" applyBorder="1" applyAlignment="1" applyProtection="1">
      <alignment horizontal="center" vertical="center" wrapText="1"/>
      <protection locked="0"/>
    </xf>
    <xf numFmtId="0" fontId="35" fillId="0" borderId="11" xfId="2" applyNumberFormat="1" applyFont="1" applyFill="1" applyBorder="1" applyAlignment="1" applyProtection="1">
      <alignment horizontal="center" vertical="center" wrapText="1"/>
      <protection locked="0"/>
    </xf>
    <xf numFmtId="0" fontId="35"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35" fillId="0" borderId="18" xfId="2" applyFont="1" applyBorder="1" applyAlignment="1" applyProtection="1">
      <alignment horizontal="center" vertical="center" wrapText="1"/>
      <protection locked="0"/>
    </xf>
    <xf numFmtId="0" fontId="35"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206.8</c:v>
                </c:pt>
                <c:pt idx="1">
                  <c:v>127.2</c:v>
                </c:pt>
                <c:pt idx="2">
                  <c:v>103.4</c:v>
                </c:pt>
                <c:pt idx="3">
                  <c:v>98.4</c:v>
                </c:pt>
                <c:pt idx="4">
                  <c:v>111.4</c:v>
                </c:pt>
              </c:numCache>
            </c:numRef>
          </c:val>
          <c:extLst>
            <c:ext xmlns:c16="http://schemas.microsoft.com/office/drawing/2014/chart" uri="{C3380CC4-5D6E-409C-BE32-E72D297353CC}">
              <c16:uniqueId val="{00000000-C8BB-41E9-8F99-4DE0A3512DA8}"/>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C8BB-41E9-8F99-4DE0A3512DA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8BB-41E9-8F99-4DE0A3512DA8}"/>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772-4CFB-971B-847F6BA9A2F9}"/>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6772-4CFB-971B-847F6BA9A2F9}"/>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22.5</c:v>
                </c:pt>
              </c:numCache>
            </c:numRef>
          </c:val>
          <c:extLst>
            <c:ext xmlns:c16="http://schemas.microsoft.com/office/drawing/2014/chart" uri="{C3380CC4-5D6E-409C-BE32-E72D297353CC}">
              <c16:uniqueId val="{00000000-91CC-4A25-94C2-6BC1E37B2860}"/>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56.1</c:v>
                </c:pt>
                <c:pt idx="1">
                  <c:v>61.8</c:v>
                </c:pt>
                <c:pt idx="2">
                  <c:v>61.6</c:v>
                </c:pt>
                <c:pt idx="3">
                  <c:v>57.7</c:v>
                </c:pt>
                <c:pt idx="4">
                  <c:v>57.6</c:v>
                </c:pt>
              </c:numCache>
            </c:numRef>
          </c:val>
          <c:smooth val="0"/>
          <c:extLst>
            <c:ext xmlns:c16="http://schemas.microsoft.com/office/drawing/2014/chart" uri="{C3380CC4-5D6E-409C-BE32-E72D297353CC}">
              <c16:uniqueId val="{00000001-91CC-4A25-94C2-6BC1E37B2860}"/>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0</c:v>
                </c:pt>
              </c:numCache>
            </c:numRef>
          </c:val>
          <c:extLst>
            <c:ext xmlns:c16="http://schemas.microsoft.com/office/drawing/2014/chart" uri="{C3380CC4-5D6E-409C-BE32-E72D297353CC}">
              <c16:uniqueId val="{00000000-30AE-4043-93D5-E3641F308832}"/>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16.7</c:v>
                </c:pt>
                <c:pt idx="1">
                  <c:v>8.6999999999999993</c:v>
                </c:pt>
                <c:pt idx="2">
                  <c:v>6.4</c:v>
                </c:pt>
                <c:pt idx="3">
                  <c:v>5.4</c:v>
                </c:pt>
                <c:pt idx="4">
                  <c:v>8.6999999999999993</c:v>
                </c:pt>
              </c:numCache>
            </c:numRef>
          </c:val>
          <c:smooth val="0"/>
          <c:extLst>
            <c:ext xmlns:c16="http://schemas.microsoft.com/office/drawing/2014/chart" uri="{C3380CC4-5D6E-409C-BE32-E72D297353CC}">
              <c16:uniqueId val="{00000001-30AE-4043-93D5-E3641F308832}"/>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2909.1</c:v>
                </c:pt>
              </c:numCache>
            </c:numRef>
          </c:val>
          <c:extLst>
            <c:ext xmlns:c16="http://schemas.microsoft.com/office/drawing/2014/chart" uri="{C3380CC4-5D6E-409C-BE32-E72D297353CC}">
              <c16:uniqueId val="{00000000-181A-448E-91A6-BC99F9F4C2E9}"/>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333.7</c:v>
                </c:pt>
                <c:pt idx="1">
                  <c:v>351.4</c:v>
                </c:pt>
                <c:pt idx="2">
                  <c:v>390.3</c:v>
                </c:pt>
                <c:pt idx="3">
                  <c:v>394.9</c:v>
                </c:pt>
                <c:pt idx="4">
                  <c:v>375</c:v>
                </c:pt>
              </c:numCache>
            </c:numRef>
          </c:val>
          <c:smooth val="0"/>
          <c:extLst>
            <c:ext xmlns:c16="http://schemas.microsoft.com/office/drawing/2014/chart" uri="{C3380CC4-5D6E-409C-BE32-E72D297353CC}">
              <c16:uniqueId val="{00000001-181A-448E-91A6-BC99F9F4C2E9}"/>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7C-4B0A-9BDD-E53E4F7ACF55}"/>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7C-4B0A-9BDD-E53E4F7ACF55}"/>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100</c:v>
                </c:pt>
              </c:numCache>
            </c:numRef>
          </c:val>
          <c:extLst>
            <c:ext xmlns:c16="http://schemas.microsoft.com/office/drawing/2014/chart" uri="{C3380CC4-5D6E-409C-BE32-E72D297353CC}">
              <c16:uniqueId val="{00000000-DA1D-4EF6-9050-9FC3456785AE}"/>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58.4</c:v>
                </c:pt>
                <c:pt idx="1">
                  <c:v>80.599999999999994</c:v>
                </c:pt>
                <c:pt idx="2">
                  <c:v>85.6</c:v>
                </c:pt>
                <c:pt idx="3">
                  <c:v>92</c:v>
                </c:pt>
                <c:pt idx="4">
                  <c:v>94.7</c:v>
                </c:pt>
              </c:numCache>
            </c:numRef>
          </c:val>
          <c:smooth val="0"/>
          <c:extLst>
            <c:ext xmlns:c16="http://schemas.microsoft.com/office/drawing/2014/chart" uri="{C3380CC4-5D6E-409C-BE32-E72D297353CC}">
              <c16:uniqueId val="{00000001-DA1D-4EF6-9050-9FC3456785AE}"/>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27-4D9F-BA54-C3C5430EB496}"/>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27-4D9F-BA54-C3C5430EB496}"/>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47-4784-911B-E65E4953A335}"/>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47-4784-911B-E65E4953A335}"/>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D3-4AF8-ADA9-E78E3817311A}"/>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D3-4AF8-ADA9-E78E3817311A}"/>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22D-40F0-A1D2-7B498CD15AF0}"/>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2D-40F0-A1D2-7B498CD15AF0}"/>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219.2</c:v>
                </c:pt>
                <c:pt idx="1">
                  <c:v>178.8</c:v>
                </c:pt>
                <c:pt idx="2">
                  <c:v>181.4</c:v>
                </c:pt>
                <c:pt idx="3">
                  <c:v>179.9</c:v>
                </c:pt>
                <c:pt idx="4">
                  <c:v>195.3</c:v>
                </c:pt>
              </c:numCache>
            </c:numRef>
          </c:val>
          <c:extLst>
            <c:ext xmlns:c16="http://schemas.microsoft.com/office/drawing/2014/chart" uri="{C3380CC4-5D6E-409C-BE32-E72D297353CC}">
              <c16:uniqueId val="{00000000-0B26-400F-BF95-0DB72C1D5D7A}"/>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0B26-400F-BF95-0DB72C1D5D7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B26-400F-BF95-0DB72C1D5D7A}"/>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14-4DE1-AAE0-CF92ED28BEF6}"/>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14-4DE1-AAE0-CF92ED28BEF6}"/>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4BF-4103-865E-C7B782389170}"/>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BF-4103-865E-C7B782389170}"/>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6FB-470B-8458-05EF967F2900}"/>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FB-470B-8458-05EF967F2900}"/>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0-4710-BB5F-F10CE68CE4F4}"/>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0-4710-BB5F-F10CE68CE4F4}"/>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5F-4435-8C2B-F71163541E8B}"/>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5F-4435-8C2B-F71163541E8B}"/>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E2-4327-8298-2E96E0F74546}"/>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E2-4327-8298-2E96E0F74546}"/>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7.5</c:v>
                </c:pt>
                <c:pt idx="1">
                  <c:v>15.3</c:v>
                </c:pt>
                <c:pt idx="2">
                  <c:v>15.9</c:v>
                </c:pt>
                <c:pt idx="3">
                  <c:v>15.7</c:v>
                </c:pt>
                <c:pt idx="4">
                  <c:v>15.9</c:v>
                </c:pt>
              </c:numCache>
            </c:numRef>
          </c:val>
          <c:extLst>
            <c:ext xmlns:c16="http://schemas.microsoft.com/office/drawing/2014/chart" uri="{C3380CC4-5D6E-409C-BE32-E72D297353CC}">
              <c16:uniqueId val="{00000000-1ABB-414F-9BAB-E78A4712437E}"/>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c:ext xmlns:c16="http://schemas.microsoft.com/office/drawing/2014/chart" uri="{C3380CC4-5D6E-409C-BE32-E72D297353CC}">
              <c16:uniqueId val="{00000001-1ABB-414F-9BAB-E78A4712437E}"/>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4BC-4D49-81EB-BB1223885FB0}"/>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c:ext xmlns:c16="http://schemas.microsoft.com/office/drawing/2014/chart" uri="{C3380CC4-5D6E-409C-BE32-E72D297353CC}">
              <c16:uniqueId val="{00000001-64BC-4D49-81EB-BB1223885FB0}"/>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699-4ADC-9DFA-EB24E8A0B576}"/>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c:ext xmlns:c16="http://schemas.microsoft.com/office/drawing/2014/chart" uri="{C3380CC4-5D6E-409C-BE32-E72D297353CC}">
              <c16:uniqueId val="{00000001-5699-4ADC-9DFA-EB24E8A0B576}"/>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6BD-4DF3-B931-AF28E0D9C2CD}"/>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BD-4DF3-B931-AF28E0D9C2CD}"/>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2A-4B44-A844-E8739184AE91}"/>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2A-4B44-A844-E8739184AE9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BF2A-4B44-A844-E8739184AE91}"/>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65B-49A9-A353-4A0412616AAD}"/>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c:ext xmlns:c16="http://schemas.microsoft.com/office/drawing/2014/chart" uri="{C3380CC4-5D6E-409C-BE32-E72D297353CC}">
              <c16:uniqueId val="{00000001-365B-49A9-A353-4A0412616AAD}"/>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20826.900000000001</c:v>
                </c:pt>
                <c:pt idx="1">
                  <c:v>31741.1</c:v>
                </c:pt>
                <c:pt idx="2">
                  <c:v>38940.300000000003</c:v>
                </c:pt>
                <c:pt idx="3">
                  <c:v>42156.6</c:v>
                </c:pt>
                <c:pt idx="4">
                  <c:v>37910.800000000003</c:v>
                </c:pt>
              </c:numCache>
            </c:numRef>
          </c:val>
          <c:extLst>
            <c:ext xmlns:c16="http://schemas.microsoft.com/office/drawing/2014/chart" uri="{C3380CC4-5D6E-409C-BE32-E72D297353CC}">
              <c16:uniqueId val="{00000000-567E-4791-AACF-2F163DDFDA63}"/>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567E-4791-AACF-2F163DDFDA63}"/>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23002</c:v>
                </c:pt>
                <c:pt idx="1">
                  <c:v>24148</c:v>
                </c:pt>
                <c:pt idx="2">
                  <c:v>3811</c:v>
                </c:pt>
                <c:pt idx="3">
                  <c:v>2849</c:v>
                </c:pt>
                <c:pt idx="4">
                  <c:v>29794</c:v>
                </c:pt>
              </c:numCache>
            </c:numRef>
          </c:val>
          <c:extLst>
            <c:ext xmlns:c16="http://schemas.microsoft.com/office/drawing/2014/chart" uri="{C3380CC4-5D6E-409C-BE32-E72D297353CC}">
              <c16:uniqueId val="{00000000-5D93-4E5E-8856-FBD179CF5C8B}"/>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5D93-4E5E-8856-FBD179CF5C8B}"/>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7.5</c:v>
                </c:pt>
                <c:pt idx="1">
                  <c:v>15.3</c:v>
                </c:pt>
                <c:pt idx="2">
                  <c:v>15.9</c:v>
                </c:pt>
                <c:pt idx="3">
                  <c:v>15.7</c:v>
                </c:pt>
                <c:pt idx="4">
                  <c:v>16.600000000000001</c:v>
                </c:pt>
              </c:numCache>
            </c:numRef>
          </c:val>
          <c:extLst>
            <c:ext xmlns:c16="http://schemas.microsoft.com/office/drawing/2014/chart" uri="{C3380CC4-5D6E-409C-BE32-E72D297353CC}">
              <c16:uniqueId val="{00000000-E855-4183-8394-C73FB1C9D1E4}"/>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E855-4183-8394-C73FB1C9D1E4}"/>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52D-42F7-8BEA-055D3C847C10}"/>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D52D-42F7-8BEA-055D3C847C10}"/>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321.8</c:v>
                </c:pt>
              </c:numCache>
            </c:numRef>
          </c:val>
          <c:extLst>
            <c:ext xmlns:c16="http://schemas.microsoft.com/office/drawing/2014/chart" uri="{C3380CC4-5D6E-409C-BE32-E72D297353CC}">
              <c16:uniqueId val="{00000000-81CB-40EC-80E5-5864744E4138}"/>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81CB-40EC-80E5-5864744E4138}"/>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3-42C8-B992-C5F44DC830B2}"/>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3-42C8-B992-C5F44DC830B2}"/>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4.emf"/><Relationship Id="rId13" Type="http://schemas.openxmlformats.org/officeDocument/2006/relationships/image" Target="../media/image39.emf"/><Relationship Id="rId18" Type="http://schemas.openxmlformats.org/officeDocument/2006/relationships/image" Target="../media/image44.emf"/><Relationship Id="rId26" Type="http://schemas.openxmlformats.org/officeDocument/2006/relationships/image" Target="../media/image52.emf"/><Relationship Id="rId3" Type="http://schemas.openxmlformats.org/officeDocument/2006/relationships/image" Target="../media/image29.emf"/><Relationship Id="rId21" Type="http://schemas.openxmlformats.org/officeDocument/2006/relationships/image" Target="../media/image47.emf"/><Relationship Id="rId7" Type="http://schemas.openxmlformats.org/officeDocument/2006/relationships/image" Target="../media/image33.emf"/><Relationship Id="rId12" Type="http://schemas.openxmlformats.org/officeDocument/2006/relationships/image" Target="../media/image38.emf"/><Relationship Id="rId17" Type="http://schemas.openxmlformats.org/officeDocument/2006/relationships/image" Target="../media/image43.emf"/><Relationship Id="rId25" Type="http://schemas.openxmlformats.org/officeDocument/2006/relationships/image" Target="../media/image51.emf"/><Relationship Id="rId2" Type="http://schemas.openxmlformats.org/officeDocument/2006/relationships/image" Target="../media/image28.emf"/><Relationship Id="rId16" Type="http://schemas.openxmlformats.org/officeDocument/2006/relationships/image" Target="../media/image42.emf"/><Relationship Id="rId20" Type="http://schemas.openxmlformats.org/officeDocument/2006/relationships/image" Target="../media/image46.emf"/><Relationship Id="rId1" Type="http://schemas.openxmlformats.org/officeDocument/2006/relationships/image" Target="../media/image27.emf"/><Relationship Id="rId6" Type="http://schemas.openxmlformats.org/officeDocument/2006/relationships/image" Target="../media/image32.emf"/><Relationship Id="rId11" Type="http://schemas.openxmlformats.org/officeDocument/2006/relationships/image" Target="../media/image37.emf"/><Relationship Id="rId24" Type="http://schemas.openxmlformats.org/officeDocument/2006/relationships/image" Target="../media/image50.emf"/><Relationship Id="rId5" Type="http://schemas.openxmlformats.org/officeDocument/2006/relationships/image" Target="../media/image31.emf"/><Relationship Id="rId15" Type="http://schemas.openxmlformats.org/officeDocument/2006/relationships/image" Target="../media/image41.emf"/><Relationship Id="rId23" Type="http://schemas.openxmlformats.org/officeDocument/2006/relationships/image" Target="../media/image49.emf"/><Relationship Id="rId10" Type="http://schemas.openxmlformats.org/officeDocument/2006/relationships/image" Target="../media/image36.emf"/><Relationship Id="rId19" Type="http://schemas.openxmlformats.org/officeDocument/2006/relationships/image" Target="../media/image45.emf"/><Relationship Id="rId4" Type="http://schemas.openxmlformats.org/officeDocument/2006/relationships/image" Target="../media/image30.emf"/><Relationship Id="rId9" Type="http://schemas.openxmlformats.org/officeDocument/2006/relationships/image" Target="../media/image35.emf"/><Relationship Id="rId14" Type="http://schemas.openxmlformats.org/officeDocument/2006/relationships/image" Target="../media/image40.emf"/><Relationship Id="rId22" Type="http://schemas.openxmlformats.org/officeDocument/2006/relationships/image" Target="../media/image48.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4872" y="7339931"/>
          <a:ext cx="5688086" cy="2923935"/>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54801" y="7339931"/>
          <a:ext cx="5681284" cy="2923935"/>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07926" y="7339931"/>
          <a:ext cx="5688087" cy="2923935"/>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71937" y="7339931"/>
          <a:ext cx="5690808" cy="2923935"/>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52276" y="7339931"/>
          <a:ext cx="5697611" cy="2923935"/>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（最大出力合計2,321kW）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2373" y="12211483"/>
          <a:ext cx="5686265" cy="2850332"/>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2373" y="15211859"/>
          <a:ext cx="5686265" cy="2834096"/>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2373" y="18213315"/>
          <a:ext cx="5686265" cy="2834097"/>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2373" y="21197455"/>
          <a:ext cx="5686265" cy="2834098"/>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2373" y="24152371"/>
          <a:ext cx="5686265" cy="2834096"/>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97329" y="12211483"/>
          <a:ext cx="5182453" cy="2850332"/>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97329" y="15211859"/>
          <a:ext cx="5182453" cy="2834096"/>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97329" y="18213315"/>
          <a:ext cx="5182453" cy="2834097"/>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97329" y="21197455"/>
          <a:ext cx="5182453" cy="2834098"/>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97329" y="24152371"/>
          <a:ext cx="5182453" cy="2834096"/>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73139" y="12211483"/>
          <a:ext cx="5191977" cy="2850332"/>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73139" y="15211859"/>
          <a:ext cx="5191977" cy="2834096"/>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73139" y="18213315"/>
          <a:ext cx="5191977" cy="2834097"/>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73139" y="21197455"/>
          <a:ext cx="5191977" cy="2834098"/>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73139" y="24152371"/>
          <a:ext cx="5191977" cy="2834096"/>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27300" y="12211483"/>
          <a:ext cx="5191978" cy="2850332"/>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27300" y="15211859"/>
          <a:ext cx="5191978" cy="2834096"/>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27300" y="18213315"/>
          <a:ext cx="5191978" cy="2834097"/>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27300" y="21197455"/>
          <a:ext cx="5191978" cy="2834098"/>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27300" y="24152371"/>
          <a:ext cx="5191978" cy="2834096"/>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38983" y="12211483"/>
          <a:ext cx="5191977" cy="2850332"/>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38983" y="15211859"/>
          <a:ext cx="5191977" cy="2834096"/>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38983" y="18213315"/>
          <a:ext cx="5191977" cy="2834097"/>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38983" y="21197455"/>
          <a:ext cx="5191977" cy="2834098"/>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38983" y="24152371"/>
          <a:ext cx="5191977" cy="2834096"/>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602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602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602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602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602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602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602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602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602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603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603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603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603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603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603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603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6037"/>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6038"/>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6039"/>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6040"/>
                </a:ext>
              </a:extLst>
            </xdr:cNvPicPr>
          </xdr:nvPicPr>
          <xdr:blipFill>
            <a:blip xmlns:r="http://schemas.openxmlformats.org/officeDocument/2006/relationships" r:embed="rId49"/>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6041"/>
                </a:ext>
              </a:extLst>
            </xdr:cNvPicPr>
          </xdr:nvPicPr>
          <xdr:blipFill>
            <a:blip xmlns:r="http://schemas.openxmlformats.org/officeDocument/2006/relationships" r:embed="rId47"/>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6042"/>
                </a:ext>
              </a:extLst>
            </xdr:cNvPicPr>
          </xdr:nvPicPr>
          <xdr:blipFill>
            <a:blip xmlns:r="http://schemas.openxmlformats.org/officeDocument/2006/relationships" r:embed="rId50"/>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6043"/>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6044"/>
                </a:ext>
              </a:extLst>
            </xdr:cNvPicPr>
          </xdr:nvPicPr>
          <xdr:blipFill>
            <a:blip xmlns:r="http://schemas.openxmlformats.org/officeDocument/2006/relationships" r:embed="rId49"/>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6045"/>
                </a:ext>
              </a:extLst>
            </xdr:cNvPicPr>
          </xdr:nvPicPr>
          <xdr:blipFill>
            <a:blip xmlns:r="http://schemas.openxmlformats.org/officeDocument/2006/relationships" r:embed="rId4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6046"/>
                </a:ext>
              </a:extLst>
            </xdr:cNvPicPr>
          </xdr:nvPicPr>
          <xdr:blipFill>
            <a:blip xmlns:r="http://schemas.openxmlformats.org/officeDocument/2006/relationships" r:embed="rId5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6047"/>
                </a:ext>
              </a:extLst>
            </xdr:cNvPicPr>
          </xdr:nvPicPr>
          <xdr:blipFill>
            <a:blip xmlns:r="http://schemas.openxmlformats.org/officeDocument/2006/relationships" r:embed="rId52"/>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6048"/>
                </a:ext>
              </a:extLst>
            </xdr:cNvPicPr>
          </xdr:nvPicPr>
          <xdr:blipFill>
            <a:blip xmlns:r="http://schemas.openxmlformats.org/officeDocument/2006/relationships" r:embed="rId53"/>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6049"/>
                </a:ext>
              </a:extLst>
            </xdr:cNvPicPr>
          </xdr:nvPicPr>
          <xdr:blipFill>
            <a:blip xmlns:r="http://schemas.openxmlformats.org/officeDocument/2006/relationships" r:embed="rId48"/>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6050"/>
                </a:ext>
              </a:extLst>
            </xdr:cNvPicPr>
          </xdr:nvPicPr>
          <xdr:blipFill>
            <a:blip xmlns:r="http://schemas.openxmlformats.org/officeDocument/2006/relationships" r:embed="rId54"/>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6051"/>
                </a:ext>
              </a:extLst>
            </xdr:cNvPicPr>
          </xdr:nvPicPr>
          <xdr:blipFill>
            <a:blip xmlns:r="http://schemas.openxmlformats.org/officeDocument/2006/relationships" r:embed="rId55"/>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6052"/>
                </a:ext>
              </a:extLst>
            </xdr:cNvPicPr>
          </xdr:nvPicPr>
          <xdr:blipFill>
            <a:blip xmlns:r="http://schemas.openxmlformats.org/officeDocument/2006/relationships" r:embed="rId55"/>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6053"/>
                </a:ext>
              </a:extLst>
            </xdr:cNvPicPr>
          </xdr:nvPicPr>
          <xdr:blipFill>
            <a:blip xmlns:r="http://schemas.openxmlformats.org/officeDocument/2006/relationships" r:embed="rId55"/>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6054"/>
                </a:ext>
              </a:extLst>
            </xdr:cNvPicPr>
          </xdr:nvPicPr>
          <xdr:blipFill>
            <a:blip xmlns:r="http://schemas.openxmlformats.org/officeDocument/2006/relationships" r:embed="rId55"/>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6055"/>
                </a:ext>
              </a:extLst>
            </xdr:cNvPicPr>
          </xdr:nvPicPr>
          <xdr:blipFill>
            <a:blip xmlns:r="http://schemas.openxmlformats.org/officeDocument/2006/relationships" r:embed="rId55"/>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6056"/>
                </a:ext>
              </a:extLst>
            </xdr:cNvPicPr>
          </xdr:nvPicPr>
          <xdr:blipFill>
            <a:blip xmlns:r="http://schemas.openxmlformats.org/officeDocument/2006/relationships" r:embed="rId55"/>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6057"/>
                </a:ext>
              </a:extLst>
            </xdr:cNvPicPr>
          </xdr:nvPicPr>
          <xdr:blipFill>
            <a:blip xmlns:r="http://schemas.openxmlformats.org/officeDocument/2006/relationships" r:embed="rId55"/>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6058"/>
                </a:ext>
              </a:extLst>
            </xdr:cNvPicPr>
          </xdr:nvPicPr>
          <xdr:blipFill>
            <a:blip xmlns:r="http://schemas.openxmlformats.org/officeDocument/2006/relationships" r:embed="rId55"/>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6059"/>
                </a:ext>
              </a:extLst>
            </xdr:cNvPicPr>
          </xdr:nvPicPr>
          <xdr:blipFill>
            <a:blip xmlns:r="http://schemas.openxmlformats.org/officeDocument/2006/relationships" r:embed="rId55"/>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6060"/>
                </a:ext>
              </a:extLst>
            </xdr:cNvPicPr>
          </xdr:nvPicPr>
          <xdr:blipFill>
            <a:blip xmlns:r="http://schemas.openxmlformats.org/officeDocument/2006/relationships" r:embed="rId55"/>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6061"/>
                </a:ext>
              </a:extLst>
            </xdr:cNvPicPr>
          </xdr:nvPicPr>
          <xdr:blipFill>
            <a:blip xmlns:r="http://schemas.openxmlformats.org/officeDocument/2006/relationships" r:embed="rId55"/>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6062"/>
                </a:ext>
              </a:extLst>
            </xdr:cNvPicPr>
          </xdr:nvPicPr>
          <xdr:blipFill>
            <a:blip xmlns:r="http://schemas.openxmlformats.org/officeDocument/2006/relationships" r:embed="rId55"/>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6063"/>
                </a:ext>
              </a:extLst>
            </xdr:cNvPicPr>
          </xdr:nvPicPr>
          <xdr:blipFill>
            <a:blip xmlns:r="http://schemas.openxmlformats.org/officeDocument/2006/relationships" r:embed="rId56"/>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6064"/>
                </a:ext>
              </a:extLst>
            </xdr:cNvPicPr>
          </xdr:nvPicPr>
          <xdr:blipFill>
            <a:blip xmlns:r="http://schemas.openxmlformats.org/officeDocument/2006/relationships" r:embed="rId56"/>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80" zoomScaleNormal="8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前橋市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259</v>
      </c>
      <c r="T3" s="132"/>
      <c r="U3" s="132"/>
      <c r="V3" s="132"/>
      <c r="W3" s="132"/>
      <c r="X3" s="132"/>
      <c r="Y3" s="132"/>
      <c r="Z3" s="132"/>
      <c r="AA3" s="132"/>
      <c r="AB3" s="132"/>
      <c r="AC3" s="132"/>
      <c r="AD3" s="132"/>
      <c r="AE3" s="132"/>
      <c r="AF3" s="132"/>
      <c r="AG3" s="132"/>
      <c r="AH3" s="133"/>
      <c r="AI3" s="1"/>
      <c r="AJ3" s="1"/>
      <c r="AK3" s="118" t="s">
        <v>260</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v>
      </c>
      <c r="C5" s="141"/>
      <c r="D5" s="141"/>
      <c r="E5" s="141"/>
      <c r="F5" s="142" t="str">
        <f>データ!N6</f>
        <v>-</v>
      </c>
      <c r="G5" s="142"/>
      <c r="H5" s="142"/>
      <c r="I5" s="142"/>
      <c r="J5" s="142" t="str">
        <f>データ!O6</f>
        <v>-</v>
      </c>
      <c r="K5" s="142"/>
      <c r="L5" s="142"/>
      <c r="M5" s="142"/>
      <c r="N5" s="142">
        <f>データ!P6</f>
        <v>5</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127</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258</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f>データ!AA6</f>
        <v>466</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1034</v>
      </c>
      <c r="G15" s="171"/>
      <c r="H15" s="171">
        <f>データ!AM6</f>
        <v>2796</v>
      </c>
      <c r="I15" s="171"/>
      <c r="J15" s="171">
        <f>データ!AN6</f>
        <v>2900</v>
      </c>
      <c r="K15" s="171"/>
      <c r="L15" s="171">
        <f>データ!AO6</f>
        <v>2873</v>
      </c>
      <c r="M15" s="171"/>
      <c r="N15" s="172">
        <f>データ!AP6</f>
        <v>2908</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1034</v>
      </c>
      <c r="G16" s="177"/>
      <c r="H16" s="177">
        <f>データ!AR6</f>
        <v>2796</v>
      </c>
      <c r="I16" s="177"/>
      <c r="J16" s="177">
        <f>データ!AS6</f>
        <v>2900</v>
      </c>
      <c r="K16" s="177"/>
      <c r="L16" s="177">
        <f>データ!AT6</f>
        <v>2873</v>
      </c>
      <c r="M16" s="177"/>
      <c r="N16" s="166">
        <f>データ!AU6</f>
        <v>3374</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122175</v>
      </c>
      <c r="J19" s="180"/>
      <c r="K19" s="180"/>
      <c r="L19" s="180">
        <f>データ!AX6</f>
        <v>122175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261</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262</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y2A/B0VJ+EqzxuWujWhc9MDHwzZjUDwIsNbUW9sGl4zBkpXABsdmUGvdksRPNk4VbFkDRYzJdcwOUuOwD1CBNQ==" saltValue="anWFA4pJrzEsHyYsWXhy8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x14ac:dyDescent="0.15">
      <c r="A6" s="49" t="s">
        <v>114</v>
      </c>
      <c r="B6" s="67" t="str">
        <f>B7</f>
        <v>2018</v>
      </c>
      <c r="C6" s="67" t="str">
        <f t="shared" ref="C6:AX6" si="6">C7</f>
        <v>102016</v>
      </c>
      <c r="D6" s="67" t="str">
        <f t="shared" si="6"/>
        <v>47</v>
      </c>
      <c r="E6" s="67" t="str">
        <f t="shared" si="6"/>
        <v>04</v>
      </c>
      <c r="F6" s="67" t="str">
        <f t="shared" si="6"/>
        <v>0</v>
      </c>
      <c r="G6" s="67" t="str">
        <f t="shared" si="6"/>
        <v>000</v>
      </c>
      <c r="H6" s="67" t="str">
        <f t="shared" si="6"/>
        <v>群馬県　前橋市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5</v>
      </c>
      <c r="Q6" s="69" t="str">
        <f t="shared" si="6"/>
        <v>-</v>
      </c>
      <c r="R6" s="70" t="str">
        <f>R7</f>
        <v>令和15年6月19日　富士見図書館太陽光発電</v>
      </c>
      <c r="S6" s="71" t="str">
        <f t="shared" si="6"/>
        <v>令和15年6月19日　富士見図書館太陽光発電</v>
      </c>
      <c r="T6" s="67" t="str">
        <f t="shared" si="6"/>
        <v>無</v>
      </c>
      <c r="U6" s="71" t="str">
        <f t="shared" si="6"/>
        <v>東京電力株式会社</v>
      </c>
      <c r="V6" s="68" t="str">
        <f t="shared" si="6"/>
        <v>-</v>
      </c>
      <c r="W6" s="69" t="str">
        <f>W7</f>
        <v>-</v>
      </c>
      <c r="X6" s="69" t="str">
        <f t="shared" si="6"/>
        <v>-</v>
      </c>
      <c r="Y6" s="69" t="str">
        <f t="shared" si="6"/>
        <v>-</v>
      </c>
      <c r="Z6" s="69" t="str">
        <f t="shared" si="6"/>
        <v>-</v>
      </c>
      <c r="AA6" s="69">
        <f t="shared" si="6"/>
        <v>466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1034</v>
      </c>
      <c r="AM6" s="69">
        <f t="shared" si="6"/>
        <v>2796</v>
      </c>
      <c r="AN6" s="69">
        <f t="shared" si="6"/>
        <v>2900</v>
      </c>
      <c r="AO6" s="69">
        <f t="shared" si="6"/>
        <v>2873</v>
      </c>
      <c r="AP6" s="69">
        <f t="shared" si="6"/>
        <v>2908</v>
      </c>
      <c r="AQ6" s="69">
        <f t="shared" si="6"/>
        <v>1034</v>
      </c>
      <c r="AR6" s="69">
        <f t="shared" si="6"/>
        <v>2796</v>
      </c>
      <c r="AS6" s="69">
        <f t="shared" si="6"/>
        <v>2900</v>
      </c>
      <c r="AT6" s="69">
        <f t="shared" si="6"/>
        <v>2873</v>
      </c>
      <c r="AU6" s="69">
        <f t="shared" si="6"/>
        <v>3374</v>
      </c>
      <c r="AV6" s="69" t="str">
        <f t="shared" si="6"/>
        <v>-</v>
      </c>
      <c r="AW6" s="69">
        <f t="shared" si="6"/>
        <v>122175</v>
      </c>
      <c r="AX6" s="69">
        <f t="shared" si="6"/>
        <v>122175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115</v>
      </c>
      <c r="C7" s="77" t="s">
        <v>116</v>
      </c>
      <c r="D7" s="77" t="s">
        <v>117</v>
      </c>
      <c r="E7" s="77" t="s">
        <v>118</v>
      </c>
      <c r="F7" s="77" t="s">
        <v>119</v>
      </c>
      <c r="G7" s="77" t="s">
        <v>120</v>
      </c>
      <c r="H7" s="77" t="s">
        <v>121</v>
      </c>
      <c r="I7" s="77" t="s">
        <v>122</v>
      </c>
      <c r="J7" s="77" t="s">
        <v>123</v>
      </c>
      <c r="K7" s="77" t="s">
        <v>124</v>
      </c>
      <c r="L7" s="78" t="s">
        <v>125</v>
      </c>
      <c r="M7" s="79">
        <v>1</v>
      </c>
      <c r="N7" s="79" t="s">
        <v>126</v>
      </c>
      <c r="O7" s="80" t="s">
        <v>126</v>
      </c>
      <c r="P7" s="80">
        <v>5</v>
      </c>
      <c r="Q7" s="80" t="s">
        <v>126</v>
      </c>
      <c r="R7" s="81" t="s">
        <v>127</v>
      </c>
      <c r="S7" s="81" t="s">
        <v>127</v>
      </c>
      <c r="T7" s="82" t="s">
        <v>128</v>
      </c>
      <c r="U7" s="81" t="s">
        <v>129</v>
      </c>
      <c r="V7" s="78" t="s">
        <v>126</v>
      </c>
      <c r="W7" s="80" t="s">
        <v>126</v>
      </c>
      <c r="X7" s="80" t="s">
        <v>126</v>
      </c>
      <c r="Y7" s="80" t="s">
        <v>126</v>
      </c>
      <c r="Z7" s="80" t="s">
        <v>126</v>
      </c>
      <c r="AA7" s="80">
        <v>466</v>
      </c>
      <c r="AB7" s="80" t="s">
        <v>126</v>
      </c>
      <c r="AC7" s="80" t="s">
        <v>126</v>
      </c>
      <c r="AD7" s="80" t="s">
        <v>126</v>
      </c>
      <c r="AE7" s="80" t="s">
        <v>126</v>
      </c>
      <c r="AF7" s="80" t="s">
        <v>126</v>
      </c>
      <c r="AG7" s="80" t="s">
        <v>126</v>
      </c>
      <c r="AH7" s="80" t="s">
        <v>126</v>
      </c>
      <c r="AI7" s="80" t="s">
        <v>126</v>
      </c>
      <c r="AJ7" s="80" t="s">
        <v>126</v>
      </c>
      <c r="AK7" s="80" t="s">
        <v>126</v>
      </c>
      <c r="AL7" s="80">
        <v>1034</v>
      </c>
      <c r="AM7" s="80">
        <v>2796</v>
      </c>
      <c r="AN7" s="80">
        <v>2900</v>
      </c>
      <c r="AO7" s="80">
        <v>2873</v>
      </c>
      <c r="AP7" s="80">
        <v>2908</v>
      </c>
      <c r="AQ7" s="80">
        <v>1034</v>
      </c>
      <c r="AR7" s="80">
        <v>2796</v>
      </c>
      <c r="AS7" s="80">
        <v>2900</v>
      </c>
      <c r="AT7" s="80">
        <v>2873</v>
      </c>
      <c r="AU7" s="80">
        <v>3374</v>
      </c>
      <c r="AV7" s="80" t="s">
        <v>126</v>
      </c>
      <c r="AW7" s="80">
        <v>122175</v>
      </c>
      <c r="AX7" s="80">
        <v>122175</v>
      </c>
      <c r="AY7" s="83">
        <v>206.8</v>
      </c>
      <c r="AZ7" s="83">
        <v>127.2</v>
      </c>
      <c r="BA7" s="83">
        <v>103.4</v>
      </c>
      <c r="BB7" s="83">
        <v>98.4</v>
      </c>
      <c r="BC7" s="83">
        <v>111.4</v>
      </c>
      <c r="BD7" s="83">
        <v>124.4</v>
      </c>
      <c r="BE7" s="83">
        <v>118.8</v>
      </c>
      <c r="BF7" s="83">
        <v>88.8</v>
      </c>
      <c r="BG7" s="83">
        <v>121.3</v>
      </c>
      <c r="BH7" s="83">
        <v>123.2</v>
      </c>
      <c r="BI7" s="83">
        <v>100</v>
      </c>
      <c r="BJ7" s="83">
        <v>219.2</v>
      </c>
      <c r="BK7" s="83">
        <v>178.8</v>
      </c>
      <c r="BL7" s="83">
        <v>181.4</v>
      </c>
      <c r="BM7" s="83">
        <v>179.9</v>
      </c>
      <c r="BN7" s="83">
        <v>195.3</v>
      </c>
      <c r="BO7" s="83">
        <v>324.60000000000002</v>
      </c>
      <c r="BP7" s="83">
        <v>255.4</v>
      </c>
      <c r="BQ7" s="83">
        <v>269.8</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v>20826.900000000001</v>
      </c>
      <c r="CG7" s="83">
        <v>31741.1</v>
      </c>
      <c r="CH7" s="83">
        <v>38940.300000000003</v>
      </c>
      <c r="CI7" s="83">
        <v>42156.6</v>
      </c>
      <c r="CJ7" s="83">
        <v>37910.800000000003</v>
      </c>
      <c r="CK7" s="83">
        <v>17642.5</v>
      </c>
      <c r="CL7" s="83">
        <v>18815.8</v>
      </c>
      <c r="CM7" s="83">
        <v>22847.9</v>
      </c>
      <c r="CN7" s="83">
        <v>19199</v>
      </c>
      <c r="CO7" s="83">
        <v>19830.400000000001</v>
      </c>
      <c r="CP7" s="80">
        <v>23002</v>
      </c>
      <c r="CQ7" s="80">
        <v>24148</v>
      </c>
      <c r="CR7" s="80">
        <v>3811</v>
      </c>
      <c r="CS7" s="80">
        <v>2849</v>
      </c>
      <c r="CT7" s="80">
        <v>29794</v>
      </c>
      <c r="CU7" s="80">
        <v>58539</v>
      </c>
      <c r="CV7" s="80">
        <v>37685</v>
      </c>
      <c r="CW7" s="80">
        <v>2390</v>
      </c>
      <c r="CX7" s="80">
        <v>32739</v>
      </c>
      <c r="CY7" s="80">
        <v>34140</v>
      </c>
      <c r="CZ7" s="80">
        <v>2321</v>
      </c>
      <c r="DA7" s="83">
        <v>7.5</v>
      </c>
      <c r="DB7" s="83">
        <v>15.3</v>
      </c>
      <c r="DC7" s="83">
        <v>15.9</v>
      </c>
      <c r="DD7" s="83">
        <v>15.7</v>
      </c>
      <c r="DE7" s="83">
        <v>16.600000000000001</v>
      </c>
      <c r="DF7" s="83">
        <v>33.9</v>
      </c>
      <c r="DG7" s="83">
        <v>31</v>
      </c>
      <c r="DH7" s="83">
        <v>34.700000000000003</v>
      </c>
      <c r="DI7" s="83">
        <v>30</v>
      </c>
      <c r="DJ7" s="83">
        <v>30.2</v>
      </c>
      <c r="DK7" s="83">
        <v>0</v>
      </c>
      <c r="DL7" s="83">
        <v>0</v>
      </c>
      <c r="DM7" s="83">
        <v>0</v>
      </c>
      <c r="DN7" s="83">
        <v>0</v>
      </c>
      <c r="DO7" s="83">
        <v>0</v>
      </c>
      <c r="DP7" s="83">
        <v>14.6</v>
      </c>
      <c r="DQ7" s="83">
        <v>17.5</v>
      </c>
      <c r="DR7" s="83">
        <v>14.4</v>
      </c>
      <c r="DS7" s="83">
        <v>11.8</v>
      </c>
      <c r="DT7" s="83">
        <v>14.2</v>
      </c>
      <c r="DU7" s="83">
        <v>0</v>
      </c>
      <c r="DV7" s="83">
        <v>0</v>
      </c>
      <c r="DW7" s="83">
        <v>0</v>
      </c>
      <c r="DX7" s="83">
        <v>0</v>
      </c>
      <c r="DY7" s="83">
        <v>321.8</v>
      </c>
      <c r="DZ7" s="83">
        <v>109.9</v>
      </c>
      <c r="EA7" s="83">
        <v>107.3</v>
      </c>
      <c r="EB7" s="83">
        <v>104.1</v>
      </c>
      <c r="EC7" s="83">
        <v>136</v>
      </c>
      <c r="ED7" s="83">
        <v>133.5</v>
      </c>
      <c r="EE7" s="83" t="s">
        <v>126</v>
      </c>
      <c r="EF7" s="83" t="s">
        <v>126</v>
      </c>
      <c r="EG7" s="83" t="s">
        <v>126</v>
      </c>
      <c r="EH7" s="83" t="s">
        <v>126</v>
      </c>
      <c r="EI7" s="83" t="s">
        <v>126</v>
      </c>
      <c r="EJ7" s="83" t="s">
        <v>126</v>
      </c>
      <c r="EK7" s="83" t="s">
        <v>126</v>
      </c>
      <c r="EL7" s="83" t="s">
        <v>126</v>
      </c>
      <c r="EM7" s="83" t="s">
        <v>126</v>
      </c>
      <c r="EN7" s="83" t="s">
        <v>126</v>
      </c>
      <c r="EO7" s="83">
        <v>100</v>
      </c>
      <c r="EP7" s="83">
        <v>100</v>
      </c>
      <c r="EQ7" s="83">
        <v>100</v>
      </c>
      <c r="ER7" s="83">
        <v>100</v>
      </c>
      <c r="ES7" s="83">
        <v>100</v>
      </c>
      <c r="ET7" s="83">
        <v>72.5</v>
      </c>
      <c r="EU7" s="83">
        <v>75.599999999999994</v>
      </c>
      <c r="EV7" s="83">
        <v>78.8</v>
      </c>
      <c r="EW7" s="83">
        <v>87.3</v>
      </c>
      <c r="EX7" s="83">
        <v>82.1</v>
      </c>
      <c r="EY7" s="80">
        <v>236</v>
      </c>
      <c r="EZ7" s="83" t="s">
        <v>126</v>
      </c>
      <c r="FA7" s="83" t="s">
        <v>126</v>
      </c>
      <c r="FB7" s="83" t="s">
        <v>126</v>
      </c>
      <c r="FC7" s="83" t="s">
        <v>126</v>
      </c>
      <c r="FD7" s="83">
        <v>22.5</v>
      </c>
      <c r="FE7" s="83">
        <v>56.1</v>
      </c>
      <c r="FF7" s="83">
        <v>61.8</v>
      </c>
      <c r="FG7" s="83">
        <v>61.6</v>
      </c>
      <c r="FH7" s="83">
        <v>57.7</v>
      </c>
      <c r="FI7" s="83">
        <v>57.6</v>
      </c>
      <c r="FJ7" s="83" t="s">
        <v>126</v>
      </c>
      <c r="FK7" s="83" t="s">
        <v>126</v>
      </c>
      <c r="FL7" s="83" t="s">
        <v>126</v>
      </c>
      <c r="FM7" s="83" t="s">
        <v>126</v>
      </c>
      <c r="FN7" s="83">
        <v>0</v>
      </c>
      <c r="FO7" s="83">
        <v>16.7</v>
      </c>
      <c r="FP7" s="83">
        <v>8.6999999999999993</v>
      </c>
      <c r="FQ7" s="83">
        <v>6.4</v>
      </c>
      <c r="FR7" s="83">
        <v>5.4</v>
      </c>
      <c r="FS7" s="83">
        <v>8.6999999999999993</v>
      </c>
      <c r="FT7" s="83" t="s">
        <v>126</v>
      </c>
      <c r="FU7" s="83" t="s">
        <v>126</v>
      </c>
      <c r="FV7" s="83" t="s">
        <v>126</v>
      </c>
      <c r="FW7" s="83" t="s">
        <v>126</v>
      </c>
      <c r="FX7" s="83">
        <v>2909.1</v>
      </c>
      <c r="FY7" s="83">
        <v>333.7</v>
      </c>
      <c r="FZ7" s="83">
        <v>351.4</v>
      </c>
      <c r="GA7" s="83">
        <v>390.3</v>
      </c>
      <c r="GB7" s="83">
        <v>394.9</v>
      </c>
      <c r="GC7" s="83">
        <v>375</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v>100</v>
      </c>
      <c r="GS7" s="83">
        <v>58.4</v>
      </c>
      <c r="GT7" s="83">
        <v>80.599999999999994</v>
      </c>
      <c r="GU7" s="83">
        <v>85.6</v>
      </c>
      <c r="GV7" s="83">
        <v>92</v>
      </c>
      <c r="GW7" s="83">
        <v>94.7</v>
      </c>
      <c r="GX7" s="80" t="s">
        <v>126</v>
      </c>
      <c r="GY7" s="83" t="s">
        <v>126</v>
      </c>
      <c r="GZ7" s="83" t="s">
        <v>126</v>
      </c>
      <c r="HA7" s="83" t="s">
        <v>126</v>
      </c>
      <c r="HB7" s="83" t="s">
        <v>126</v>
      </c>
      <c r="HC7" s="83" t="s">
        <v>126</v>
      </c>
      <c r="HD7" s="83">
        <v>47.4</v>
      </c>
      <c r="HE7" s="83">
        <v>46.6</v>
      </c>
      <c r="HF7" s="83">
        <v>53.1</v>
      </c>
      <c r="HG7" s="83">
        <v>63.3</v>
      </c>
      <c r="HH7" s="83">
        <v>65.099999999999994</v>
      </c>
      <c r="HI7" s="83" t="s">
        <v>126</v>
      </c>
      <c r="HJ7" s="83" t="s">
        <v>126</v>
      </c>
      <c r="HK7" s="83" t="s">
        <v>126</v>
      </c>
      <c r="HL7" s="83" t="s">
        <v>126</v>
      </c>
      <c r="HM7" s="83" t="s">
        <v>126</v>
      </c>
      <c r="HN7" s="83">
        <v>5.0999999999999996</v>
      </c>
      <c r="HO7" s="83">
        <v>14</v>
      </c>
      <c r="HP7" s="83">
        <v>8.9</v>
      </c>
      <c r="HQ7" s="83">
        <v>7.4</v>
      </c>
      <c r="HR7" s="83">
        <v>6.8</v>
      </c>
      <c r="HS7" s="83" t="s">
        <v>126</v>
      </c>
      <c r="HT7" s="83" t="s">
        <v>126</v>
      </c>
      <c r="HU7" s="83" t="s">
        <v>126</v>
      </c>
      <c r="HV7" s="83" t="s">
        <v>126</v>
      </c>
      <c r="HW7" s="83" t="s">
        <v>126</v>
      </c>
      <c r="HX7" s="83">
        <v>15.5</v>
      </c>
      <c r="HY7" s="83">
        <v>12.4</v>
      </c>
      <c r="HZ7" s="83">
        <v>0.5</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48.2</v>
      </c>
      <c r="IS7" s="83">
        <v>50.8</v>
      </c>
      <c r="IT7" s="83">
        <v>47.7</v>
      </c>
      <c r="IU7" s="83">
        <v>46.5</v>
      </c>
      <c r="IV7" s="83">
        <v>27.1</v>
      </c>
      <c r="IW7" s="80" t="s">
        <v>126</v>
      </c>
      <c r="IX7" s="83" t="s">
        <v>126</v>
      </c>
      <c r="IY7" s="83" t="s">
        <v>126</v>
      </c>
      <c r="IZ7" s="83" t="s">
        <v>126</v>
      </c>
      <c r="JA7" s="83" t="s">
        <v>126</v>
      </c>
      <c r="JB7" s="83" t="s">
        <v>126</v>
      </c>
      <c r="JC7" s="83">
        <v>18.5</v>
      </c>
      <c r="JD7" s="83">
        <v>16.100000000000001</v>
      </c>
      <c r="JE7" s="83">
        <v>19.600000000000001</v>
      </c>
      <c r="JF7" s="83">
        <v>17.899999999999999</v>
      </c>
      <c r="JG7" s="83">
        <v>16.399999999999999</v>
      </c>
      <c r="JH7" s="83" t="s">
        <v>126</v>
      </c>
      <c r="JI7" s="83" t="s">
        <v>126</v>
      </c>
      <c r="JJ7" s="83" t="s">
        <v>126</v>
      </c>
      <c r="JK7" s="83" t="s">
        <v>126</v>
      </c>
      <c r="JL7" s="83" t="s">
        <v>126</v>
      </c>
      <c r="JM7" s="83">
        <v>46.6</v>
      </c>
      <c r="JN7" s="83">
        <v>48.3</v>
      </c>
      <c r="JO7" s="83">
        <v>48.2</v>
      </c>
      <c r="JP7" s="83">
        <v>34.5</v>
      </c>
      <c r="JQ7" s="83">
        <v>45.8</v>
      </c>
      <c r="JR7" s="83" t="s">
        <v>126</v>
      </c>
      <c r="JS7" s="83" t="s">
        <v>126</v>
      </c>
      <c r="JT7" s="83" t="s">
        <v>126</v>
      </c>
      <c r="JU7" s="83" t="s">
        <v>126</v>
      </c>
      <c r="JV7" s="83" t="s">
        <v>126</v>
      </c>
      <c r="JW7" s="83">
        <v>146.19999999999999</v>
      </c>
      <c r="JX7" s="83">
        <v>137.1</v>
      </c>
      <c r="JY7" s="83">
        <v>83.3</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98.4</v>
      </c>
      <c r="KR7" s="83">
        <v>98.4</v>
      </c>
      <c r="KS7" s="83">
        <v>99.1</v>
      </c>
      <c r="KT7" s="83">
        <v>98.8</v>
      </c>
      <c r="KU7" s="83">
        <v>94.9</v>
      </c>
      <c r="KV7" s="80">
        <v>2085</v>
      </c>
      <c r="KW7" s="83">
        <v>7.5</v>
      </c>
      <c r="KX7" s="83">
        <v>15.3</v>
      </c>
      <c r="KY7" s="83">
        <v>15.9</v>
      </c>
      <c r="KZ7" s="83">
        <v>15.7</v>
      </c>
      <c r="LA7" s="83">
        <v>15.9</v>
      </c>
      <c r="LB7" s="83">
        <v>13.7</v>
      </c>
      <c r="LC7" s="83">
        <v>12</v>
      </c>
      <c r="LD7" s="83">
        <v>14.5</v>
      </c>
      <c r="LE7" s="83">
        <v>14.9</v>
      </c>
      <c r="LF7" s="83">
        <v>15.2</v>
      </c>
      <c r="LG7" s="83">
        <v>0</v>
      </c>
      <c r="LH7" s="83">
        <v>0</v>
      </c>
      <c r="LI7" s="83">
        <v>0</v>
      </c>
      <c r="LJ7" s="83">
        <v>0</v>
      </c>
      <c r="LK7" s="83">
        <v>0</v>
      </c>
      <c r="LL7" s="83">
        <v>2.5</v>
      </c>
      <c r="LM7" s="83">
        <v>0.3</v>
      </c>
      <c r="LN7" s="83">
        <v>0.3</v>
      </c>
      <c r="LO7" s="83">
        <v>0.3</v>
      </c>
      <c r="LP7" s="83">
        <v>0.7</v>
      </c>
      <c r="LQ7" s="83">
        <v>0</v>
      </c>
      <c r="LR7" s="83">
        <v>0</v>
      </c>
      <c r="LS7" s="83">
        <v>0</v>
      </c>
      <c r="LT7" s="83">
        <v>0</v>
      </c>
      <c r="LU7" s="83">
        <v>0</v>
      </c>
      <c r="LV7" s="83">
        <v>259</v>
      </c>
      <c r="LW7" s="83">
        <v>197.2</v>
      </c>
      <c r="LX7" s="83">
        <v>181.3</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v>100</v>
      </c>
      <c r="ML7" s="83">
        <v>100</v>
      </c>
      <c r="MM7" s="83">
        <v>100</v>
      </c>
      <c r="MN7" s="83">
        <v>100</v>
      </c>
      <c r="MO7" s="83">
        <v>100</v>
      </c>
      <c r="MP7" s="83">
        <v>100</v>
      </c>
      <c r="MQ7" s="83">
        <v>98.2</v>
      </c>
      <c r="MR7" s="83">
        <v>98.8</v>
      </c>
      <c r="MS7" s="83">
        <v>98.3</v>
      </c>
      <c r="MT7" s="83">
        <v>98.7</v>
      </c>
      <c r="MU7" s="83" t="s">
        <v>126</v>
      </c>
      <c r="MV7" s="83" t="s">
        <v>126</v>
      </c>
      <c r="MW7" s="83" t="s">
        <v>126</v>
      </c>
      <c r="MX7" s="83" t="s">
        <v>126</v>
      </c>
      <c r="MY7" s="83" t="s">
        <v>126</v>
      </c>
      <c r="MZ7" s="83" t="s">
        <v>126</v>
      </c>
      <c r="NA7" s="83" t="s">
        <v>126</v>
      </c>
      <c r="NB7" s="83" t="s">
        <v>126</v>
      </c>
      <c r="NC7" s="83" t="s">
        <v>126</v>
      </c>
      <c r="ND7" s="83" t="s">
        <v>126</v>
      </c>
      <c r="NE7" s="83" t="s">
        <v>126</v>
      </c>
      <c r="NF7" s="83" t="s">
        <v>126</v>
      </c>
      <c r="NG7" s="83">
        <v>4</v>
      </c>
      <c r="NH7" s="83">
        <v>5</v>
      </c>
      <c r="NI7" s="83">
        <v>5</v>
      </c>
      <c r="NJ7" s="83">
        <v>5</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（最大出力合計2,321kW）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（最大出力合計236kW）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（最大出力合計2,085kW）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206.8</v>
      </c>
      <c r="AZ11" s="95">
        <f>AZ7</f>
        <v>127.2</v>
      </c>
      <c r="BA11" s="95">
        <f>BA7</f>
        <v>103.4</v>
      </c>
      <c r="BB11" s="95">
        <f>BB7</f>
        <v>98.4</v>
      </c>
      <c r="BC11" s="95">
        <f>BC7</f>
        <v>111.4</v>
      </c>
      <c r="BD11" s="84"/>
      <c r="BE11" s="84"/>
      <c r="BF11" s="84"/>
      <c r="BG11" s="84"/>
      <c r="BH11" s="84"/>
      <c r="BI11" s="94" t="s">
        <v>139</v>
      </c>
      <c r="BJ11" s="95">
        <f>BJ7</f>
        <v>219.2</v>
      </c>
      <c r="BK11" s="95">
        <f>BK7</f>
        <v>178.8</v>
      </c>
      <c r="BL11" s="95">
        <f>BL7</f>
        <v>181.4</v>
      </c>
      <c r="BM11" s="95">
        <f>BM7</f>
        <v>179.9</v>
      </c>
      <c r="BN11" s="95">
        <f>BN7</f>
        <v>195.3</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f>CF7</f>
        <v>20826.900000000001</v>
      </c>
      <c r="CG11" s="95">
        <f>CG7</f>
        <v>31741.1</v>
      </c>
      <c r="CH11" s="95">
        <f>CH7</f>
        <v>38940.300000000003</v>
      </c>
      <c r="CI11" s="95">
        <f>CI7</f>
        <v>42156.6</v>
      </c>
      <c r="CJ11" s="95">
        <f>CJ7</f>
        <v>37910.800000000003</v>
      </c>
      <c r="CK11" s="84"/>
      <c r="CL11" s="84"/>
      <c r="CM11" s="84"/>
      <c r="CN11" s="84"/>
      <c r="CO11" s="94" t="s">
        <v>139</v>
      </c>
      <c r="CP11" s="96">
        <f>CP7</f>
        <v>23002</v>
      </c>
      <c r="CQ11" s="96">
        <f>CQ7</f>
        <v>24148</v>
      </c>
      <c r="CR11" s="96">
        <f>CR7</f>
        <v>3811</v>
      </c>
      <c r="CS11" s="96">
        <f>CS7</f>
        <v>2849</v>
      </c>
      <c r="CT11" s="96">
        <f>CT7</f>
        <v>29794</v>
      </c>
      <c r="CU11" s="84"/>
      <c r="CV11" s="84"/>
      <c r="CW11" s="84"/>
      <c r="CX11" s="84"/>
      <c r="CY11" s="84"/>
      <c r="CZ11" s="94" t="s">
        <v>139</v>
      </c>
      <c r="DA11" s="95">
        <f>DA7</f>
        <v>7.5</v>
      </c>
      <c r="DB11" s="95">
        <f>DB7</f>
        <v>15.3</v>
      </c>
      <c r="DC11" s="95">
        <f>DC7</f>
        <v>15.9</v>
      </c>
      <c r="DD11" s="95">
        <f>DD7</f>
        <v>15.7</v>
      </c>
      <c r="DE11" s="95">
        <f>DE7</f>
        <v>16.600000000000001</v>
      </c>
      <c r="DF11" s="84"/>
      <c r="DG11" s="84"/>
      <c r="DH11" s="84"/>
      <c r="DI11" s="84"/>
      <c r="DJ11" s="94" t="s">
        <v>139</v>
      </c>
      <c r="DK11" s="95">
        <f>DK7</f>
        <v>0</v>
      </c>
      <c r="DL11" s="95">
        <f>DL7</f>
        <v>0</v>
      </c>
      <c r="DM11" s="95">
        <f>DM7</f>
        <v>0</v>
      </c>
      <c r="DN11" s="95">
        <f>DN7</f>
        <v>0</v>
      </c>
      <c r="DO11" s="95">
        <f>DO7</f>
        <v>0</v>
      </c>
      <c r="DP11" s="84"/>
      <c r="DQ11" s="84"/>
      <c r="DR11" s="84"/>
      <c r="DS11" s="84"/>
      <c r="DT11" s="94" t="s">
        <v>139</v>
      </c>
      <c r="DU11" s="95">
        <f>DU7</f>
        <v>0</v>
      </c>
      <c r="DV11" s="95">
        <f>DV7</f>
        <v>0</v>
      </c>
      <c r="DW11" s="95">
        <f>DW7</f>
        <v>0</v>
      </c>
      <c r="DX11" s="95">
        <f>DX7</f>
        <v>0</v>
      </c>
      <c r="DY11" s="95">
        <f>DY7</f>
        <v>321.8</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f>EO7</f>
        <v>100</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f>FD7</f>
        <v>22.5</v>
      </c>
      <c r="FE11" s="84"/>
      <c r="FF11" s="84"/>
      <c r="FG11" s="84"/>
      <c r="FH11" s="84"/>
      <c r="FI11" s="94" t="s">
        <v>139</v>
      </c>
      <c r="FJ11" s="95" t="str">
        <f>FJ7</f>
        <v>-</v>
      </c>
      <c r="FK11" s="95" t="str">
        <f>FK7</f>
        <v>-</v>
      </c>
      <c r="FL11" s="95" t="str">
        <f>FL7</f>
        <v>-</v>
      </c>
      <c r="FM11" s="95" t="str">
        <f>FM7</f>
        <v>-</v>
      </c>
      <c r="FN11" s="95">
        <f>FN7</f>
        <v>0</v>
      </c>
      <c r="FO11" s="84"/>
      <c r="FP11" s="84"/>
      <c r="FQ11" s="84"/>
      <c r="FR11" s="84"/>
      <c r="FS11" s="94" t="s">
        <v>139</v>
      </c>
      <c r="FT11" s="95" t="str">
        <f>FT7</f>
        <v>-</v>
      </c>
      <c r="FU11" s="95" t="str">
        <f>FU7</f>
        <v>-</v>
      </c>
      <c r="FV11" s="95" t="str">
        <f>FV7</f>
        <v>-</v>
      </c>
      <c r="FW11" s="95" t="str">
        <f>FW7</f>
        <v>-</v>
      </c>
      <c r="FX11" s="95">
        <f>FX7</f>
        <v>2909.1</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f>GR7</f>
        <v>100</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f>KW7</f>
        <v>7.5</v>
      </c>
      <c r="KX11" s="95">
        <f>KX7</f>
        <v>15.3</v>
      </c>
      <c r="KY11" s="95">
        <f>KY7</f>
        <v>15.9</v>
      </c>
      <c r="KZ11" s="95">
        <f>KZ7</f>
        <v>15.7</v>
      </c>
      <c r="LA11" s="95">
        <f>LA7</f>
        <v>15.9</v>
      </c>
      <c r="LB11" s="84"/>
      <c r="LC11" s="84"/>
      <c r="LD11" s="84"/>
      <c r="LE11" s="84"/>
      <c r="LF11" s="94" t="s">
        <v>139</v>
      </c>
      <c r="LG11" s="95">
        <f>LG7</f>
        <v>0</v>
      </c>
      <c r="LH11" s="95">
        <f>LH7</f>
        <v>0</v>
      </c>
      <c r="LI11" s="95">
        <f>LI7</f>
        <v>0</v>
      </c>
      <c r="LJ11" s="95">
        <f>LJ7</f>
        <v>0</v>
      </c>
      <c r="LK11" s="95">
        <f>LK7</f>
        <v>0</v>
      </c>
      <c r="LL11" s="84"/>
      <c r="LM11" s="84"/>
      <c r="LN11" s="84"/>
      <c r="LO11" s="84"/>
      <c r="LP11" s="94" t="s">
        <v>139</v>
      </c>
      <c r="LQ11" s="95">
        <f>LQ7</f>
        <v>0</v>
      </c>
      <c r="LR11" s="95">
        <f>LR7</f>
        <v>0</v>
      </c>
      <c r="LS11" s="95">
        <f>LS7</f>
        <v>0</v>
      </c>
      <c r="LT11" s="95">
        <f>LT7</f>
        <v>0</v>
      </c>
      <c r="LU11" s="95">
        <f>LU7</f>
        <v>0</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124.4</v>
      </c>
      <c r="AZ12" s="95">
        <f>BE7</f>
        <v>118.8</v>
      </c>
      <c r="BA12" s="95">
        <f>BF7</f>
        <v>88.8</v>
      </c>
      <c r="BB12" s="95">
        <f>BG7</f>
        <v>121.3</v>
      </c>
      <c r="BC12" s="95">
        <f>BH7</f>
        <v>123.2</v>
      </c>
      <c r="BD12" s="84"/>
      <c r="BE12" s="84"/>
      <c r="BF12" s="84"/>
      <c r="BG12" s="84"/>
      <c r="BH12" s="84"/>
      <c r="BI12" s="94" t="s">
        <v>140</v>
      </c>
      <c r="BJ12" s="95">
        <f>BO7</f>
        <v>324.60000000000002</v>
      </c>
      <c r="BK12" s="95">
        <f>BP7</f>
        <v>255.4</v>
      </c>
      <c r="BL12" s="95">
        <f>BQ7</f>
        <v>269.8</v>
      </c>
      <c r="BM12" s="95">
        <f>BR7</f>
        <v>247.9</v>
      </c>
      <c r="BN12" s="95">
        <f>BS7</f>
        <v>240.1</v>
      </c>
      <c r="BO12" s="84"/>
      <c r="BP12" s="84"/>
      <c r="BQ12" s="84"/>
      <c r="BR12" s="84"/>
      <c r="BS12" s="84"/>
      <c r="BT12" s="94" t="s">
        <v>140</v>
      </c>
      <c r="BU12" s="95" t="str">
        <f>BZ7</f>
        <v>-</v>
      </c>
      <c r="BV12" s="95" t="str">
        <f>CA7</f>
        <v>-</v>
      </c>
      <c r="BW12" s="95" t="str">
        <f>CB7</f>
        <v>-</v>
      </c>
      <c r="BX12" s="95" t="str">
        <f>CC7</f>
        <v>-</v>
      </c>
      <c r="BY12" s="95" t="str">
        <f>CD7</f>
        <v>-</v>
      </c>
      <c r="BZ12" s="84"/>
      <c r="CA12" s="84"/>
      <c r="CB12" s="84"/>
      <c r="CC12" s="84"/>
      <c r="CD12" s="84"/>
      <c r="CE12" s="94" t="s">
        <v>140</v>
      </c>
      <c r="CF12" s="95">
        <f>CK7</f>
        <v>17642.5</v>
      </c>
      <c r="CG12" s="95">
        <f>CL7</f>
        <v>18815.8</v>
      </c>
      <c r="CH12" s="95">
        <f>CM7</f>
        <v>22847.9</v>
      </c>
      <c r="CI12" s="95">
        <f>CN7</f>
        <v>19199</v>
      </c>
      <c r="CJ12" s="95">
        <f>CO7</f>
        <v>19830.400000000001</v>
      </c>
      <c r="CK12" s="84"/>
      <c r="CL12" s="84"/>
      <c r="CM12" s="84"/>
      <c r="CN12" s="84"/>
      <c r="CO12" s="94" t="s">
        <v>140</v>
      </c>
      <c r="CP12" s="96">
        <f>CU7</f>
        <v>58539</v>
      </c>
      <c r="CQ12" s="96">
        <f>CV7</f>
        <v>37685</v>
      </c>
      <c r="CR12" s="96">
        <f>CW7</f>
        <v>2390</v>
      </c>
      <c r="CS12" s="96">
        <f>CX7</f>
        <v>32739</v>
      </c>
      <c r="CT12" s="96">
        <f>CY7</f>
        <v>34140</v>
      </c>
      <c r="CU12" s="84"/>
      <c r="CV12" s="84"/>
      <c r="CW12" s="84"/>
      <c r="CX12" s="84"/>
      <c r="CY12" s="84"/>
      <c r="CZ12" s="94" t="s">
        <v>140</v>
      </c>
      <c r="DA12" s="95">
        <f>DF7</f>
        <v>33.9</v>
      </c>
      <c r="DB12" s="95">
        <f>DG7</f>
        <v>31</v>
      </c>
      <c r="DC12" s="95">
        <f>DH7</f>
        <v>34.700000000000003</v>
      </c>
      <c r="DD12" s="95">
        <f>DI7</f>
        <v>30</v>
      </c>
      <c r="DE12" s="95">
        <f>DJ7</f>
        <v>30.2</v>
      </c>
      <c r="DF12" s="84"/>
      <c r="DG12" s="84"/>
      <c r="DH12" s="84"/>
      <c r="DI12" s="84"/>
      <c r="DJ12" s="94" t="s">
        <v>140</v>
      </c>
      <c r="DK12" s="95">
        <f>DP7</f>
        <v>14.6</v>
      </c>
      <c r="DL12" s="95">
        <f>DQ7</f>
        <v>17.5</v>
      </c>
      <c r="DM12" s="95">
        <f>DR7</f>
        <v>14.4</v>
      </c>
      <c r="DN12" s="95">
        <f>DS7</f>
        <v>11.8</v>
      </c>
      <c r="DO12" s="95">
        <f>DT7</f>
        <v>14.2</v>
      </c>
      <c r="DP12" s="84"/>
      <c r="DQ12" s="84"/>
      <c r="DR12" s="84"/>
      <c r="DS12" s="84"/>
      <c r="DT12" s="94" t="s">
        <v>140</v>
      </c>
      <c r="DU12" s="95">
        <f>DZ7</f>
        <v>109.9</v>
      </c>
      <c r="DV12" s="95">
        <f>EA7</f>
        <v>107.3</v>
      </c>
      <c r="DW12" s="95">
        <f>EB7</f>
        <v>104.1</v>
      </c>
      <c r="DX12" s="95">
        <f>EC7</f>
        <v>136</v>
      </c>
      <c r="DY12" s="95">
        <f>ED7</f>
        <v>133.5</v>
      </c>
      <c r="DZ12" s="84"/>
      <c r="EA12" s="84"/>
      <c r="EB12" s="84"/>
      <c r="EC12" s="84"/>
      <c r="ED12" s="94" t="s">
        <v>140</v>
      </c>
      <c r="EE12" s="95" t="str">
        <f>EJ7</f>
        <v>-</v>
      </c>
      <c r="EF12" s="95" t="str">
        <f>EK7</f>
        <v>-</v>
      </c>
      <c r="EG12" s="95" t="str">
        <f>EL7</f>
        <v>-</v>
      </c>
      <c r="EH12" s="95" t="str">
        <f>EM7</f>
        <v>-</v>
      </c>
      <c r="EI12" s="95" t="str">
        <f>EN7</f>
        <v>-</v>
      </c>
      <c r="EJ12" s="84"/>
      <c r="EK12" s="84"/>
      <c r="EL12" s="84"/>
      <c r="EM12" s="84"/>
      <c r="EN12" s="94" t="s">
        <v>140</v>
      </c>
      <c r="EO12" s="95">
        <f>ET7</f>
        <v>72.5</v>
      </c>
      <c r="EP12" s="95">
        <f>EU7</f>
        <v>75.599999999999994</v>
      </c>
      <c r="EQ12" s="95">
        <f>EV7</f>
        <v>78.8</v>
      </c>
      <c r="ER12" s="95">
        <f>EW7</f>
        <v>87.3</v>
      </c>
      <c r="ES12" s="95">
        <f>EX7</f>
        <v>82.1</v>
      </c>
      <c r="ET12" s="84"/>
      <c r="EU12" s="84"/>
      <c r="EV12" s="84"/>
      <c r="EW12" s="84"/>
      <c r="EX12" s="84"/>
      <c r="EY12" s="94" t="s">
        <v>140</v>
      </c>
      <c r="EZ12" s="95">
        <f>IF($EZ$8,FE7,"-")</f>
        <v>56.1</v>
      </c>
      <c r="FA12" s="95">
        <f>IF($EZ$8,FF7,"-")</f>
        <v>61.8</v>
      </c>
      <c r="FB12" s="95">
        <f>IF($EZ$8,FG7,"-")</f>
        <v>61.6</v>
      </c>
      <c r="FC12" s="95">
        <f>IF($EZ$8,FH7,"-")</f>
        <v>57.7</v>
      </c>
      <c r="FD12" s="95">
        <f>IF($EZ$8,FI7,"-")</f>
        <v>57.6</v>
      </c>
      <c r="FE12" s="84"/>
      <c r="FF12" s="84"/>
      <c r="FG12" s="84"/>
      <c r="FH12" s="84"/>
      <c r="FI12" s="94" t="s">
        <v>140</v>
      </c>
      <c r="FJ12" s="95">
        <f>IF($FJ$8,FO7,"-")</f>
        <v>16.7</v>
      </c>
      <c r="FK12" s="95">
        <f>IF($FJ$8,FP7,"-")</f>
        <v>8.6999999999999993</v>
      </c>
      <c r="FL12" s="95">
        <f>IF($FJ$8,FQ7,"-")</f>
        <v>6.4</v>
      </c>
      <c r="FM12" s="95">
        <f>IF($FJ$8,FR7,"-")</f>
        <v>5.4</v>
      </c>
      <c r="FN12" s="95">
        <f>IF($FJ$8,FS7,"-")</f>
        <v>8.6999999999999993</v>
      </c>
      <c r="FO12" s="84"/>
      <c r="FP12" s="84"/>
      <c r="FQ12" s="84"/>
      <c r="FR12" s="84"/>
      <c r="FS12" s="94" t="s">
        <v>140</v>
      </c>
      <c r="FT12" s="95">
        <f>IF($FT$8,FY7,"-")</f>
        <v>333.7</v>
      </c>
      <c r="FU12" s="95">
        <f>IF($FT$8,FZ7,"-")</f>
        <v>351.4</v>
      </c>
      <c r="FV12" s="95">
        <f>IF($FT$8,GA7,"-")</f>
        <v>390.3</v>
      </c>
      <c r="FW12" s="95">
        <f>IF($FT$8,GB7,"-")</f>
        <v>394.9</v>
      </c>
      <c r="FX12" s="95">
        <f>IF($FT$8,GC7,"-")</f>
        <v>375</v>
      </c>
      <c r="FY12" s="84"/>
      <c r="FZ12" s="84"/>
      <c r="GA12" s="84"/>
      <c r="GB12" s="84"/>
      <c r="GC12" s="94" t="s">
        <v>140</v>
      </c>
      <c r="GD12" s="95" t="str">
        <f>IF($GD$8,GI7,"-")</f>
        <v>-</v>
      </c>
      <c r="GE12" s="95" t="str">
        <f>IF($GD$8,GJ7,"-")</f>
        <v>-</v>
      </c>
      <c r="GF12" s="95" t="str">
        <f>IF($GD$8,GK7,"-")</f>
        <v>-</v>
      </c>
      <c r="GG12" s="95" t="str">
        <f>IF($GD$8,GL7,"-")</f>
        <v>-</v>
      </c>
      <c r="GH12" s="95" t="str">
        <f>IF($GD$8,GM7,"-")</f>
        <v>-</v>
      </c>
      <c r="GI12" s="84"/>
      <c r="GJ12" s="84"/>
      <c r="GK12" s="84"/>
      <c r="GL12" s="84"/>
      <c r="GM12" s="94" t="s">
        <v>140</v>
      </c>
      <c r="GN12" s="95">
        <f>IF($GN$8,GS7,"-")</f>
        <v>58.4</v>
      </c>
      <c r="GO12" s="95">
        <f>IF($GN$8,GT7,"-")</f>
        <v>80.599999999999994</v>
      </c>
      <c r="GP12" s="95">
        <f>IF($GN$8,GU7,"-")</f>
        <v>85.6</v>
      </c>
      <c r="GQ12" s="95">
        <f>IF($GN$8,GV7,"-")</f>
        <v>92</v>
      </c>
      <c r="GR12" s="95">
        <f>IF($GN$8,GW7,"-")</f>
        <v>94.7</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140</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140</v>
      </c>
      <c r="KW12" s="95">
        <f>IF($KW$8,LB7,"-")</f>
        <v>13.7</v>
      </c>
      <c r="KX12" s="95">
        <f>IF($KW$8,LC7,"-")</f>
        <v>12</v>
      </c>
      <c r="KY12" s="95">
        <f>IF($KW$8,LD7,"-")</f>
        <v>14.5</v>
      </c>
      <c r="KZ12" s="95">
        <f>IF($KW$8,LE7,"-")</f>
        <v>14.9</v>
      </c>
      <c r="LA12" s="95">
        <f>IF($KW$8,LF7,"-")</f>
        <v>15.2</v>
      </c>
      <c r="LB12" s="84"/>
      <c r="LC12" s="84"/>
      <c r="LD12" s="84"/>
      <c r="LE12" s="84"/>
      <c r="LF12" s="94" t="s">
        <v>140</v>
      </c>
      <c r="LG12" s="95">
        <f>IF($LG$8,LL7,"-")</f>
        <v>2.5</v>
      </c>
      <c r="LH12" s="95">
        <f>IF($LG$8,LM7,"-")</f>
        <v>0.3</v>
      </c>
      <c r="LI12" s="95">
        <f>IF($LG$8,LN7,"-")</f>
        <v>0.3</v>
      </c>
      <c r="LJ12" s="95">
        <f>IF($LG$8,LO7,"-")</f>
        <v>0.3</v>
      </c>
      <c r="LK12" s="95">
        <f>IF($LG$8,LP7,"-")</f>
        <v>0.7</v>
      </c>
      <c r="LL12" s="84"/>
      <c r="LM12" s="84"/>
      <c r="LN12" s="84"/>
      <c r="LO12" s="84"/>
      <c r="LP12" s="94" t="s">
        <v>140</v>
      </c>
      <c r="LQ12" s="95">
        <f>IF($LQ$8,LV7,"-")</f>
        <v>259</v>
      </c>
      <c r="LR12" s="95">
        <f>IF($LQ$8,LW7,"-")</f>
        <v>197.2</v>
      </c>
      <c r="LS12" s="95">
        <f>IF($LQ$8,LX7,"-")</f>
        <v>181.3</v>
      </c>
      <c r="LT12" s="95">
        <f>IF($LQ$8,LY7,"-")</f>
        <v>164.9</v>
      </c>
      <c r="LU12" s="95">
        <f>IF($LQ$8,LZ7,"-")</f>
        <v>146.19999999999999</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142</v>
      </c>
      <c r="C14" s="99"/>
      <c r="D14" s="100"/>
      <c r="E14" s="99"/>
      <c r="F14" s="197" t="s">
        <v>143</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144</v>
      </c>
      <c r="C15" s="196"/>
      <c r="D15" s="100"/>
      <c r="E15" s="97">
        <v>1</v>
      </c>
      <c r="F15" s="196" t="s">
        <v>145</v>
      </c>
      <c r="G15" s="196"/>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148</v>
      </c>
      <c r="C16" s="196"/>
      <c r="D16" s="100"/>
      <c r="E16" s="97">
        <f>E15+1</f>
        <v>2</v>
      </c>
      <c r="F16" s="196" t="s">
        <v>149</v>
      </c>
      <c r="G16" s="196"/>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151</v>
      </c>
      <c r="C17" s="196"/>
      <c r="D17" s="100"/>
      <c r="E17" s="97">
        <f t="shared" ref="E17" si="8">E16+1</f>
        <v>3</v>
      </c>
      <c r="F17" s="196" t="s">
        <v>152</v>
      </c>
      <c r="G17" s="196"/>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206.8</v>
      </c>
      <c r="AZ17" s="106">
        <f t="shared" ref="AZ17:BC17" si="9">IF(AZ7="-",NA(),AZ7)</f>
        <v>127.2</v>
      </c>
      <c r="BA17" s="106">
        <f t="shared" si="9"/>
        <v>103.4</v>
      </c>
      <c r="BB17" s="106">
        <f t="shared" si="9"/>
        <v>98.4</v>
      </c>
      <c r="BC17" s="106">
        <f t="shared" si="9"/>
        <v>111.4</v>
      </c>
      <c r="BD17" s="100"/>
      <c r="BE17" s="100"/>
      <c r="BF17" s="100"/>
      <c r="BG17" s="100"/>
      <c r="BH17" s="100"/>
      <c r="BI17" s="105" t="s">
        <v>154</v>
      </c>
      <c r="BJ17" s="106">
        <f>IF(BJ7="-",NA(),BJ7)</f>
        <v>219.2</v>
      </c>
      <c r="BK17" s="106">
        <f t="shared" ref="BK17:BN17" si="10">IF(BK7="-",NA(),BK7)</f>
        <v>178.8</v>
      </c>
      <c r="BL17" s="106">
        <f t="shared" si="10"/>
        <v>181.4</v>
      </c>
      <c r="BM17" s="106">
        <f t="shared" si="10"/>
        <v>179.9</v>
      </c>
      <c r="BN17" s="106">
        <f t="shared" si="10"/>
        <v>195.3</v>
      </c>
      <c r="BO17" s="100"/>
      <c r="BP17" s="100"/>
      <c r="BQ17" s="100"/>
      <c r="BR17" s="100"/>
      <c r="BS17" s="100"/>
      <c r="BT17" s="105" t="s">
        <v>154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154</v>
      </c>
      <c r="CF17" s="106">
        <f>IF(CF7="-",NA(),CF7)</f>
        <v>20826.900000000001</v>
      </c>
      <c r="CG17" s="106">
        <f t="shared" ref="CG17:CJ17" si="12">IF(CG7="-",NA(),CG7)</f>
        <v>31741.1</v>
      </c>
      <c r="CH17" s="106">
        <f t="shared" si="12"/>
        <v>38940.300000000003</v>
      </c>
      <c r="CI17" s="106">
        <f t="shared" si="12"/>
        <v>42156.6</v>
      </c>
      <c r="CJ17" s="106">
        <f t="shared" si="12"/>
        <v>37910.800000000003</v>
      </c>
      <c r="CK17" s="100"/>
      <c r="CL17" s="100"/>
      <c r="CM17" s="100"/>
      <c r="CN17" s="100"/>
      <c r="CO17" s="105" t="s">
        <v>154</v>
      </c>
      <c r="CP17" s="107">
        <f>IF(CP7="-",NA(),CP7)</f>
        <v>23002</v>
      </c>
      <c r="CQ17" s="107">
        <f t="shared" ref="CQ17:CT17" si="13">IF(CQ7="-",NA(),CQ7)</f>
        <v>24148</v>
      </c>
      <c r="CR17" s="107">
        <f t="shared" si="13"/>
        <v>3811</v>
      </c>
      <c r="CS17" s="107">
        <f t="shared" si="13"/>
        <v>2849</v>
      </c>
      <c r="CT17" s="107">
        <f t="shared" si="13"/>
        <v>29794</v>
      </c>
      <c r="CU17" s="100"/>
      <c r="CV17" s="100"/>
      <c r="CW17" s="100"/>
      <c r="CX17" s="100"/>
      <c r="CY17" s="100"/>
      <c r="CZ17" s="105" t="s">
        <v>154</v>
      </c>
      <c r="DA17" s="106">
        <f>IF(DA7="-",NA(),DA7)</f>
        <v>7.5</v>
      </c>
      <c r="DB17" s="106">
        <f t="shared" ref="DB17:DE17" si="14">IF(DB7="-",NA(),DB7)</f>
        <v>15.3</v>
      </c>
      <c r="DC17" s="106">
        <f t="shared" si="14"/>
        <v>15.9</v>
      </c>
      <c r="DD17" s="106">
        <f t="shared" si="14"/>
        <v>15.7</v>
      </c>
      <c r="DE17" s="106">
        <f t="shared" si="14"/>
        <v>16.600000000000001</v>
      </c>
      <c r="DF17" s="100"/>
      <c r="DG17" s="100"/>
      <c r="DH17" s="100"/>
      <c r="DI17" s="100"/>
      <c r="DJ17" s="105" t="s">
        <v>154</v>
      </c>
      <c r="DK17" s="106">
        <f>IF(DK7="-",NA(),DK7)</f>
        <v>0</v>
      </c>
      <c r="DL17" s="106">
        <f t="shared" ref="DL17:DO17" si="15">IF(DL7="-",NA(),DL7)</f>
        <v>0</v>
      </c>
      <c r="DM17" s="106">
        <f t="shared" si="15"/>
        <v>0</v>
      </c>
      <c r="DN17" s="106">
        <f t="shared" si="15"/>
        <v>0</v>
      </c>
      <c r="DO17" s="106">
        <f t="shared" si="15"/>
        <v>0</v>
      </c>
      <c r="DP17" s="100"/>
      <c r="DQ17" s="100"/>
      <c r="DR17" s="100"/>
      <c r="DS17" s="100"/>
      <c r="DT17" s="105" t="s">
        <v>154</v>
      </c>
      <c r="DU17" s="106">
        <f>IF(DU7="-",NA(),DU7)</f>
        <v>0</v>
      </c>
      <c r="DV17" s="106">
        <f t="shared" ref="DV17:DY17" si="16">IF(DV7="-",NA(),DV7)</f>
        <v>0</v>
      </c>
      <c r="DW17" s="106">
        <f t="shared" si="16"/>
        <v>0</v>
      </c>
      <c r="DX17" s="106">
        <f t="shared" si="16"/>
        <v>0</v>
      </c>
      <c r="DY17" s="106">
        <f t="shared" si="16"/>
        <v>321.8</v>
      </c>
      <c r="DZ17" s="100"/>
      <c r="EA17" s="100"/>
      <c r="EB17" s="100"/>
      <c r="EC17" s="100"/>
      <c r="ED17" s="105" t="s">
        <v>154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154</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154</v>
      </c>
      <c r="EZ17" s="106" t="e">
        <f>IF(EZ7="-",NA(),EZ7)</f>
        <v>#N/A</v>
      </c>
      <c r="FA17" s="106" t="e">
        <f t="shared" ref="FA17:FD17" si="19">IF(FA7="-",NA(),FA7)</f>
        <v>#N/A</v>
      </c>
      <c r="FB17" s="106" t="e">
        <f t="shared" si="19"/>
        <v>#N/A</v>
      </c>
      <c r="FC17" s="106" t="e">
        <f t="shared" si="19"/>
        <v>#N/A</v>
      </c>
      <c r="FD17" s="106">
        <f t="shared" si="19"/>
        <v>22.5</v>
      </c>
      <c r="FE17" s="100"/>
      <c r="FF17" s="100"/>
      <c r="FG17" s="100"/>
      <c r="FH17" s="100"/>
      <c r="FI17" s="105" t="s">
        <v>154</v>
      </c>
      <c r="FJ17" s="106" t="e">
        <f>IF(FJ7="-",NA(),FJ7)</f>
        <v>#N/A</v>
      </c>
      <c r="FK17" s="106" t="e">
        <f t="shared" ref="FK17:FN17" si="20">IF(FK7="-",NA(),FK7)</f>
        <v>#N/A</v>
      </c>
      <c r="FL17" s="106" t="e">
        <f t="shared" si="20"/>
        <v>#N/A</v>
      </c>
      <c r="FM17" s="106" t="e">
        <f t="shared" si="20"/>
        <v>#N/A</v>
      </c>
      <c r="FN17" s="106">
        <f t="shared" si="20"/>
        <v>0</v>
      </c>
      <c r="FO17" s="100"/>
      <c r="FP17" s="100"/>
      <c r="FQ17" s="100"/>
      <c r="FR17" s="100"/>
      <c r="FS17" s="105" t="s">
        <v>154</v>
      </c>
      <c r="FT17" s="106" t="e">
        <f>IF(FT7="-",NA(),FT7)</f>
        <v>#N/A</v>
      </c>
      <c r="FU17" s="106" t="e">
        <f t="shared" ref="FU17:FX17" si="21">IF(FU7="-",NA(),FU7)</f>
        <v>#N/A</v>
      </c>
      <c r="FV17" s="106" t="e">
        <f t="shared" si="21"/>
        <v>#N/A</v>
      </c>
      <c r="FW17" s="106" t="e">
        <f t="shared" si="21"/>
        <v>#N/A</v>
      </c>
      <c r="FX17" s="106">
        <f t="shared" si="21"/>
        <v>2909.1</v>
      </c>
      <c r="FY17" s="100"/>
      <c r="FZ17" s="100"/>
      <c r="GA17" s="100"/>
      <c r="GB17" s="100"/>
      <c r="GC17" s="105" t="s">
        <v>154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154</v>
      </c>
      <c r="GN17" s="106" t="e">
        <f>IF(GN7="-",NA(),GN7)</f>
        <v>#N/A</v>
      </c>
      <c r="GO17" s="106" t="e">
        <f t="shared" ref="GO17:GR17" si="23">IF(GO7="-",NA(),GO7)</f>
        <v>#N/A</v>
      </c>
      <c r="GP17" s="106" t="e">
        <f t="shared" si="23"/>
        <v>#N/A</v>
      </c>
      <c r="GQ17" s="106" t="e">
        <f t="shared" si="23"/>
        <v>#N/A</v>
      </c>
      <c r="GR17" s="106">
        <f t="shared" si="23"/>
        <v>100</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154</v>
      </c>
      <c r="KW17" s="106">
        <f>IF(KW7="-",NA(),KW7)</f>
        <v>7.5</v>
      </c>
      <c r="KX17" s="106">
        <f t="shared" ref="KX17:LA17" si="34">IF(KX7="-",NA(),KX7)</f>
        <v>15.3</v>
      </c>
      <c r="KY17" s="106">
        <f t="shared" si="34"/>
        <v>15.9</v>
      </c>
      <c r="KZ17" s="106">
        <f t="shared" si="34"/>
        <v>15.7</v>
      </c>
      <c r="LA17" s="106">
        <f t="shared" si="34"/>
        <v>15.9</v>
      </c>
      <c r="LB17" s="100"/>
      <c r="LC17" s="100"/>
      <c r="LD17" s="100"/>
      <c r="LE17" s="100"/>
      <c r="LF17" s="105" t="s">
        <v>154</v>
      </c>
      <c r="LG17" s="106">
        <f>IF(LG7="-",NA(),LG7)</f>
        <v>0</v>
      </c>
      <c r="LH17" s="106">
        <f t="shared" ref="LH17:LK17" si="35">IF(LH7="-",NA(),LH7)</f>
        <v>0</v>
      </c>
      <c r="LI17" s="106">
        <f t="shared" si="35"/>
        <v>0</v>
      </c>
      <c r="LJ17" s="106">
        <f t="shared" si="35"/>
        <v>0</v>
      </c>
      <c r="LK17" s="106">
        <f t="shared" si="35"/>
        <v>0</v>
      </c>
      <c r="LL17" s="100"/>
      <c r="LM17" s="100"/>
      <c r="LN17" s="100"/>
      <c r="LO17" s="100"/>
      <c r="LP17" s="105" t="s">
        <v>154</v>
      </c>
      <c r="LQ17" s="106">
        <f>IF(LQ7="-",NA(),LQ7)</f>
        <v>0</v>
      </c>
      <c r="LR17" s="106">
        <f t="shared" ref="LR17:LU17" si="36">IF(LR7="-",NA(),LR7)</f>
        <v>0</v>
      </c>
      <c r="LS17" s="106">
        <f t="shared" si="36"/>
        <v>0</v>
      </c>
      <c r="LT17" s="106">
        <f t="shared" si="36"/>
        <v>0</v>
      </c>
      <c r="LU17" s="106">
        <f t="shared" si="36"/>
        <v>0</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156</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156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156</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156</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156</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156</v>
      </c>
      <c r="DK18" s="106">
        <f>IF(DP7="-",NA(),DP7)</f>
        <v>14.6</v>
      </c>
      <c r="DL18" s="106">
        <f t="shared" ref="DL18:DO18" si="45">IF(DQ7="-",NA(),DQ7)</f>
        <v>17.5</v>
      </c>
      <c r="DM18" s="106">
        <f t="shared" si="45"/>
        <v>14.4</v>
      </c>
      <c r="DN18" s="106">
        <f t="shared" si="45"/>
        <v>11.8</v>
      </c>
      <c r="DO18" s="106">
        <f t="shared" si="45"/>
        <v>14.2</v>
      </c>
      <c r="DP18" s="100"/>
      <c r="DQ18" s="100"/>
      <c r="DR18" s="100"/>
      <c r="DS18" s="100"/>
      <c r="DT18" s="105" t="s">
        <v>156</v>
      </c>
      <c r="DU18" s="106">
        <f>IF(DZ7="-",NA(),DZ7)</f>
        <v>109.9</v>
      </c>
      <c r="DV18" s="106">
        <f t="shared" ref="DV18:DY18" si="46">IF(EA7="-",NA(),EA7)</f>
        <v>107.3</v>
      </c>
      <c r="DW18" s="106">
        <f t="shared" si="46"/>
        <v>104.1</v>
      </c>
      <c r="DX18" s="106">
        <f t="shared" si="46"/>
        <v>136</v>
      </c>
      <c r="DY18" s="106">
        <f t="shared" si="46"/>
        <v>133.5</v>
      </c>
      <c r="DZ18" s="100"/>
      <c r="EA18" s="100"/>
      <c r="EB18" s="100"/>
      <c r="EC18" s="100"/>
      <c r="ED18" s="105" t="s">
        <v>156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156</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156</v>
      </c>
      <c r="EZ18" s="106">
        <f>IF(OR(NOT($EZ$8),FE7="-"),NA(),FE7)</f>
        <v>56.1</v>
      </c>
      <c r="FA18" s="106">
        <f>IF(OR(NOT($EZ$8),FF7="-"),NA(),FF7)</f>
        <v>61.8</v>
      </c>
      <c r="FB18" s="106">
        <f>IF(OR(NOT($EZ$8),FG7="-"),NA(),FG7)</f>
        <v>61.6</v>
      </c>
      <c r="FC18" s="106">
        <f>IF(OR(NOT($EZ$8),FH7="-"),NA(),FH7)</f>
        <v>57.7</v>
      </c>
      <c r="FD18" s="106">
        <f>IF(OR(NOT($EZ$8),FI7="-"),NA(),FI7)</f>
        <v>57.6</v>
      </c>
      <c r="FE18" s="100"/>
      <c r="FF18" s="100"/>
      <c r="FG18" s="100"/>
      <c r="FH18" s="100"/>
      <c r="FI18" s="105" t="s">
        <v>156</v>
      </c>
      <c r="FJ18" s="106">
        <f>IF(OR(NOT($FJ$8),FO7="-"),NA(),FO7)</f>
        <v>16.7</v>
      </c>
      <c r="FK18" s="106">
        <f>IF(OR(NOT($FJ$8),FP7="-"),NA(),FP7)</f>
        <v>8.6999999999999993</v>
      </c>
      <c r="FL18" s="106">
        <f>IF(OR(NOT($FJ$8),FQ7="-"),NA(),FQ7)</f>
        <v>6.4</v>
      </c>
      <c r="FM18" s="106">
        <f>IF(OR(NOT($FJ$8),FR7="-"),NA(),FR7)</f>
        <v>5.4</v>
      </c>
      <c r="FN18" s="106">
        <f>IF(OR(NOT($FJ$8),FS7="-"),NA(),FS7)</f>
        <v>8.6999999999999993</v>
      </c>
      <c r="FO18" s="100"/>
      <c r="FP18" s="100"/>
      <c r="FQ18" s="100"/>
      <c r="FR18" s="100"/>
      <c r="FS18" s="105" t="s">
        <v>156</v>
      </c>
      <c r="FT18" s="106">
        <f>IF(OR(NOT($FT$8),FY7="-"),NA(),FY7)</f>
        <v>333.7</v>
      </c>
      <c r="FU18" s="106">
        <f>IF(OR(NOT($FT$8),FZ7="-"),NA(),FZ7)</f>
        <v>351.4</v>
      </c>
      <c r="FV18" s="106">
        <f>IF(OR(NOT($FT$8),GA7="-"),NA(),GA7)</f>
        <v>390.3</v>
      </c>
      <c r="FW18" s="106">
        <f>IF(OR(NOT($FT$8),GB7="-"),NA(),GB7)</f>
        <v>394.9</v>
      </c>
      <c r="FX18" s="106">
        <f>IF(OR(NOT($FT$8),GC7="-"),NA(),GC7)</f>
        <v>375</v>
      </c>
      <c r="FY18" s="100"/>
      <c r="FZ18" s="100"/>
      <c r="GA18" s="100"/>
      <c r="GB18" s="100"/>
      <c r="GC18" s="105" t="s">
        <v>156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156</v>
      </c>
      <c r="GN18" s="106">
        <f>IF(OR(NOT($GN$8),GS7="-"),NA(),GS7)</f>
        <v>58.4</v>
      </c>
      <c r="GO18" s="106">
        <f>IF(OR(NOT($GN$8),GT7="-"),NA(),GT7)</f>
        <v>80.599999999999994</v>
      </c>
      <c r="GP18" s="106">
        <f>IF(OR(NOT($GN$8),GU7="-"),NA(),GU7)</f>
        <v>85.6</v>
      </c>
      <c r="GQ18" s="106">
        <f>IF(OR(NOT($GN$8),GV7="-"),NA(),GV7)</f>
        <v>92</v>
      </c>
      <c r="GR18" s="106">
        <f>IF(OR(NOT($GN$8),GW7="-"),NA(),GW7)</f>
        <v>94.7</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156</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156</v>
      </c>
      <c r="LG18" s="106">
        <f>IF(OR(NOT($LG$8),LL7="-"),NA(),LL7)</f>
        <v>2.5</v>
      </c>
      <c r="LH18" s="106">
        <f>IF(OR(NOT($LG$8),LM7="-"),NA(),LM7)</f>
        <v>0.3</v>
      </c>
      <c r="LI18" s="106">
        <f>IF(OR(NOT($LG$8),LN7="-"),NA(),LN7)</f>
        <v>0.3</v>
      </c>
      <c r="LJ18" s="106">
        <f>IF(OR(NOT($LG$8),LO7="-"),NA(),LO7)</f>
        <v>0.3</v>
      </c>
      <c r="LK18" s="106">
        <f>IF(OR(NOT($LG$8),LP7="-"),NA(),LP7)</f>
        <v>0.7</v>
      </c>
      <c r="LL18" s="100"/>
      <c r="LM18" s="100"/>
      <c r="LN18" s="100"/>
      <c r="LO18" s="100"/>
      <c r="LP18" s="105" t="s">
        <v>156</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157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158</v>
      </c>
      <c r="C20" s="196"/>
      <c r="D20" s="100"/>
    </row>
    <row r="21" spans="1:374" x14ac:dyDescent="0.15">
      <c r="A21" s="97">
        <f t="shared" si="7"/>
        <v>7</v>
      </c>
      <c r="B21" s="196" t="s">
        <v>159</v>
      </c>
      <c r="C21" s="196"/>
      <c r="D21" s="100"/>
    </row>
    <row r="22" spans="1:374" x14ac:dyDescent="0.15">
      <c r="A22" s="97">
        <f t="shared" si="7"/>
        <v>8</v>
      </c>
      <c r="B22" s="196" t="s">
        <v>160</v>
      </c>
      <c r="C22" s="196"/>
      <c r="D22" s="100"/>
      <c r="E22" s="198" t="s">
        <v>161</v>
      </c>
      <c r="F22" s="199"/>
      <c r="G22" s="199"/>
      <c r="H22" s="199"/>
      <c r="I22" s="200"/>
    </row>
    <row r="23" spans="1:374" x14ac:dyDescent="0.15">
      <c r="A23" s="97">
        <f t="shared" si="7"/>
        <v>9</v>
      </c>
      <c r="B23" s="196" t="s">
        <v>162</v>
      </c>
      <c r="C23" s="196"/>
      <c r="D23" s="100"/>
      <c r="E23" s="201"/>
      <c r="F23" s="202"/>
      <c r="G23" s="202"/>
      <c r="H23" s="202"/>
      <c r="I23" s="203"/>
    </row>
    <row r="24" spans="1:374" x14ac:dyDescent="0.15">
      <c r="A24" s="97">
        <f t="shared" si="7"/>
        <v>10</v>
      </c>
      <c r="B24" s="196" t="s">
        <v>163</v>
      </c>
      <c r="C24" s="196"/>
      <c r="D24" s="100"/>
      <c r="E24" s="201"/>
      <c r="F24" s="202"/>
      <c r="G24" s="202"/>
      <c r="H24" s="202"/>
      <c r="I24" s="203"/>
    </row>
    <row r="25" spans="1:374" x14ac:dyDescent="0.15">
      <c r="A25" s="97">
        <f t="shared" si="7"/>
        <v>11</v>
      </c>
      <c r="B25" s="196" t="s">
        <v>164</v>
      </c>
      <c r="C25" s="196"/>
      <c r="D25" s="100"/>
      <c r="E25" s="201"/>
      <c r="F25" s="202"/>
      <c r="G25" s="202"/>
      <c r="H25" s="202"/>
      <c r="I25" s="203"/>
    </row>
    <row r="26" spans="1:374" x14ac:dyDescent="0.15">
      <c r="A26" s="97">
        <f t="shared" si="7"/>
        <v>12</v>
      </c>
      <c r="B26" s="196" t="s">
        <v>165</v>
      </c>
      <c r="C26" s="196"/>
      <c r="D26" s="100"/>
      <c r="E26" s="201"/>
      <c r="F26" s="202"/>
      <c r="G26" s="202"/>
      <c r="H26" s="202"/>
      <c r="I26" s="203"/>
    </row>
    <row r="27" spans="1:374" x14ac:dyDescent="0.15">
      <c r="A27" s="97">
        <f t="shared" si="7"/>
        <v>13</v>
      </c>
      <c r="B27" s="196" t="s">
        <v>166</v>
      </c>
      <c r="C27" s="196"/>
      <c r="D27" s="100"/>
      <c r="E27" s="201"/>
      <c r="F27" s="202"/>
      <c r="G27" s="202"/>
      <c r="H27" s="202"/>
      <c r="I27" s="203"/>
    </row>
    <row r="28" spans="1:374" x14ac:dyDescent="0.15">
      <c r="A28" s="97">
        <f t="shared" si="7"/>
        <v>14</v>
      </c>
      <c r="B28" s="196" t="s">
        <v>167</v>
      </c>
      <c r="C28" s="196"/>
      <c r="D28" s="100"/>
      <c r="E28" s="201"/>
      <c r="F28" s="202"/>
      <c r="G28" s="202"/>
      <c r="H28" s="202"/>
      <c r="I28" s="203"/>
    </row>
    <row r="29" spans="1:374" x14ac:dyDescent="0.15">
      <c r="A29" s="97">
        <f t="shared" si="7"/>
        <v>15</v>
      </c>
      <c r="B29" s="196" t="s">
        <v>168</v>
      </c>
      <c r="C29" s="196"/>
      <c r="D29" s="100"/>
      <c r="E29" s="201"/>
      <c r="F29" s="202"/>
      <c r="G29" s="202"/>
      <c r="H29" s="202"/>
      <c r="I29" s="203"/>
    </row>
    <row r="30" spans="1:374" x14ac:dyDescent="0.15">
      <c r="A30" s="97">
        <f t="shared" si="7"/>
        <v>16</v>
      </c>
      <c r="B30" s="196" t="s">
        <v>169</v>
      </c>
      <c r="C30" s="196"/>
      <c r="D30" s="100"/>
      <c r="E30" s="201"/>
      <c r="F30" s="202"/>
      <c r="G30" s="202"/>
      <c r="H30" s="202"/>
      <c r="I30" s="203"/>
    </row>
    <row r="31" spans="1:374" x14ac:dyDescent="0.15">
      <c r="A31" s="97">
        <f t="shared" si="7"/>
        <v>17</v>
      </c>
      <c r="B31" s="196" t="s">
        <v>170</v>
      </c>
      <c r="C31" s="196"/>
      <c r="D31" s="100"/>
      <c r="E31" s="201"/>
      <c r="F31" s="202"/>
      <c r="G31" s="202"/>
      <c r="H31" s="202"/>
      <c r="I31" s="203"/>
    </row>
    <row r="32" spans="1:374" x14ac:dyDescent="0.15">
      <c r="A32" s="97">
        <f t="shared" si="7"/>
        <v>18</v>
      </c>
      <c r="B32" s="196" t="s">
        <v>171</v>
      </c>
      <c r="C32" s="196"/>
      <c r="D32" s="100"/>
      <c r="E32" s="201"/>
      <c r="F32" s="202"/>
      <c r="G32" s="202"/>
      <c r="H32" s="202"/>
      <c r="I32" s="203"/>
    </row>
    <row r="33" spans="1:16" x14ac:dyDescent="0.15">
      <c r="A33" s="97">
        <f t="shared" si="7"/>
        <v>19</v>
      </c>
      <c r="B33" s="196" t="s">
        <v>172</v>
      </c>
      <c r="C33" s="196"/>
      <c r="D33" s="100"/>
      <c r="E33" s="201"/>
      <c r="F33" s="202"/>
      <c r="G33" s="202"/>
      <c r="H33" s="202"/>
      <c r="I33" s="203"/>
    </row>
    <row r="34" spans="1:16" x14ac:dyDescent="0.15">
      <c r="A34" s="97">
        <f t="shared" si="7"/>
        <v>20</v>
      </c>
      <c r="B34" s="196" t="s">
        <v>173</v>
      </c>
      <c r="C34" s="196"/>
      <c r="D34" s="100"/>
      <c r="E34" s="201"/>
      <c r="F34" s="202"/>
      <c r="G34" s="202"/>
      <c r="H34" s="202"/>
      <c r="I34" s="203"/>
    </row>
    <row r="35" spans="1:16" ht="25.5" customHeight="1" x14ac:dyDescent="0.15">
      <c r="E35" s="204"/>
      <c r="F35" s="205"/>
      <c r="G35" s="205"/>
      <c r="H35" s="205"/>
      <c r="I35" s="206"/>
    </row>
    <row r="36" spans="1:16" x14ac:dyDescent="0.15">
      <c r="A36" t="s">
        <v>174</v>
      </c>
      <c r="B36" t="s">
        <v>175</v>
      </c>
    </row>
    <row r="37" spans="1:16" x14ac:dyDescent="0.15">
      <c r="A37" t="s">
        <v>176</v>
      </c>
      <c r="B37" t="s">
        <v>177</v>
      </c>
      <c r="L37" s="198" t="s">
        <v>161</v>
      </c>
      <c r="M37" s="199"/>
      <c r="N37" s="199"/>
      <c r="O37" s="199"/>
      <c r="P37" s="200"/>
    </row>
    <row r="38" spans="1:16" x14ac:dyDescent="0.15">
      <c r="A38" t="s">
        <v>178</v>
      </c>
      <c r="B38" t="s">
        <v>179</v>
      </c>
      <c r="L38" s="201"/>
      <c r="M38" s="202"/>
      <c r="N38" s="202"/>
      <c r="O38" s="202"/>
      <c r="P38" s="203"/>
    </row>
    <row r="39" spans="1:16" x14ac:dyDescent="0.15">
      <c r="A39" t="s">
        <v>180</v>
      </c>
      <c r="B39" t="s">
        <v>181</v>
      </c>
      <c r="L39" s="201"/>
      <c r="M39" s="202"/>
      <c r="N39" s="202"/>
      <c r="O39" s="202"/>
      <c r="P39" s="203"/>
    </row>
    <row r="40" spans="1:16" x14ac:dyDescent="0.15">
      <c r="A40" t="s">
        <v>182</v>
      </c>
      <c r="B40" t="s">
        <v>183</v>
      </c>
      <c r="L40" s="201"/>
      <c r="M40" s="202"/>
      <c r="N40" s="202"/>
      <c r="O40" s="202"/>
      <c r="P40" s="203"/>
    </row>
    <row r="41" spans="1:16" x14ac:dyDescent="0.15">
      <c r="A41" t="s">
        <v>184</v>
      </c>
      <c r="B41" t="s">
        <v>185</v>
      </c>
      <c r="L41" s="201"/>
      <c r="M41" s="202"/>
      <c r="N41" s="202"/>
      <c r="O41" s="202"/>
      <c r="P41" s="203"/>
    </row>
    <row r="42" spans="1:16" x14ac:dyDescent="0.15">
      <c r="A42" t="s">
        <v>186</v>
      </c>
      <c r="B42" t="s">
        <v>187</v>
      </c>
      <c r="L42" s="201"/>
      <c r="M42" s="202"/>
      <c r="N42" s="202"/>
      <c r="O42" s="202"/>
      <c r="P42" s="203"/>
    </row>
    <row r="43" spans="1:16" x14ac:dyDescent="0.15">
      <c r="A43" t="s">
        <v>188</v>
      </c>
      <c r="B43" t="s">
        <v>189</v>
      </c>
      <c r="L43" s="201"/>
      <c r="M43" s="202"/>
      <c r="N43" s="202"/>
      <c r="O43" s="202"/>
      <c r="P43" s="203"/>
    </row>
    <row r="44" spans="1:16" x14ac:dyDescent="0.15">
      <c r="A44" t="s">
        <v>190</v>
      </c>
      <c r="B44" t="s">
        <v>191</v>
      </c>
      <c r="L44" s="201"/>
      <c r="M44" s="202"/>
      <c r="N44" s="202"/>
      <c r="O44" s="202"/>
      <c r="P44" s="203"/>
    </row>
    <row r="45" spans="1:16" x14ac:dyDescent="0.15">
      <c r="A45" t="s">
        <v>192</v>
      </c>
      <c r="B45" t="s">
        <v>193</v>
      </c>
      <c r="L45" s="201"/>
      <c r="M45" s="202"/>
      <c r="N45" s="202"/>
      <c r="O45" s="202"/>
      <c r="P45" s="203"/>
    </row>
    <row r="46" spans="1:16" x14ac:dyDescent="0.15">
      <c r="A46" t="s">
        <v>194</v>
      </c>
      <c r="B46" t="s">
        <v>195</v>
      </c>
      <c r="L46" s="201"/>
      <c r="M46" s="202"/>
      <c r="N46" s="202"/>
      <c r="O46" s="202"/>
      <c r="P46" s="203"/>
    </row>
    <row r="47" spans="1:16" x14ac:dyDescent="0.15">
      <c r="A47" t="s">
        <v>196</v>
      </c>
      <c r="B47" t="s">
        <v>197</v>
      </c>
      <c r="L47" s="201"/>
      <c r="M47" s="202"/>
      <c r="N47" s="202"/>
      <c r="O47" s="202"/>
      <c r="P47" s="203"/>
    </row>
    <row r="48" spans="1:16" x14ac:dyDescent="0.15">
      <c r="A48" t="s">
        <v>198</v>
      </c>
      <c r="B48" t="s">
        <v>199</v>
      </c>
      <c r="L48" s="201"/>
      <c r="M48" s="202"/>
      <c r="N48" s="202"/>
      <c r="O48" s="202"/>
      <c r="P48" s="203"/>
    </row>
    <row r="49" spans="1:16" x14ac:dyDescent="0.15">
      <c r="A49" t="s">
        <v>200</v>
      </c>
      <c r="B49" t="s">
        <v>201</v>
      </c>
      <c r="L49" s="201"/>
      <c r="M49" s="202"/>
      <c r="N49" s="202"/>
      <c r="O49" s="202"/>
      <c r="P49" s="203"/>
    </row>
    <row r="50" spans="1:16" ht="26.25" customHeight="1" x14ac:dyDescent="0.15">
      <c r="A50" t="s">
        <v>202</v>
      </c>
      <c r="B50" t="s">
        <v>203</v>
      </c>
      <c r="L50" s="204"/>
      <c r="M50" s="205"/>
      <c r="N50" s="205"/>
      <c r="O50" s="205"/>
      <c r="P50" s="206"/>
    </row>
    <row r="51" spans="1:16" x14ac:dyDescent="0.15">
      <c r="A51" t="s">
        <v>204</v>
      </c>
      <c r="B51" t="s">
        <v>205</v>
      </c>
    </row>
    <row r="52" spans="1:16" x14ac:dyDescent="0.15">
      <c r="A52" t="s">
        <v>206</v>
      </c>
      <c r="B52" t="s">
        <v>207</v>
      </c>
    </row>
    <row r="53" spans="1:16" x14ac:dyDescent="0.15">
      <c r="A53" t="s">
        <v>208</v>
      </c>
      <c r="B53" t="s">
        <v>209</v>
      </c>
    </row>
    <row r="54" spans="1:16" x14ac:dyDescent="0.15">
      <c r="A54" t="s">
        <v>210</v>
      </c>
      <c r="B54" t="s">
        <v>211</v>
      </c>
    </row>
    <row r="55" spans="1:16" x14ac:dyDescent="0.15">
      <c r="A55" t="s">
        <v>212</v>
      </c>
      <c r="B55" t="s">
        <v>213</v>
      </c>
    </row>
    <row r="56" spans="1:16" x14ac:dyDescent="0.15">
      <c r="A56" t="s">
        <v>214</v>
      </c>
      <c r="B56" t="s">
        <v>215</v>
      </c>
    </row>
    <row r="57" spans="1:16" x14ac:dyDescent="0.15">
      <c r="A57" t="s">
        <v>216</v>
      </c>
      <c r="B57" t="s">
        <v>217</v>
      </c>
    </row>
    <row r="58" spans="1:16" x14ac:dyDescent="0.15">
      <c r="A58" t="s">
        <v>218</v>
      </c>
      <c r="B58" t="s">
        <v>219</v>
      </c>
    </row>
    <row r="59" spans="1:16" x14ac:dyDescent="0.15">
      <c r="A59" t="s">
        <v>220</v>
      </c>
      <c r="B59" t="s">
        <v>221</v>
      </c>
    </row>
    <row r="60" spans="1:16" x14ac:dyDescent="0.15">
      <c r="A60" t="s">
        <v>222</v>
      </c>
      <c r="B60" t="s">
        <v>223</v>
      </c>
    </row>
    <row r="61" spans="1:16" x14ac:dyDescent="0.15">
      <c r="A61" t="s">
        <v>224</v>
      </c>
      <c r="B61" t="s">
        <v>225</v>
      </c>
    </row>
    <row r="62" spans="1:16" x14ac:dyDescent="0.15">
      <c r="A62" t="s">
        <v>226</v>
      </c>
      <c r="B62" t="s">
        <v>227</v>
      </c>
    </row>
    <row r="63" spans="1:16" x14ac:dyDescent="0.15">
      <c r="A63" t="s">
        <v>228</v>
      </c>
      <c r="B63" t="s">
        <v>229</v>
      </c>
    </row>
    <row r="64" spans="1:16" x14ac:dyDescent="0.15">
      <c r="A64" t="s">
        <v>230</v>
      </c>
      <c r="B64" t="s">
        <v>231</v>
      </c>
    </row>
    <row r="65" spans="1:2" x14ac:dyDescent="0.15">
      <c r="A65" t="s">
        <v>232</v>
      </c>
      <c r="B65" t="s">
        <v>233</v>
      </c>
    </row>
    <row r="66" spans="1:2" x14ac:dyDescent="0.15">
      <c r="A66" t="s">
        <v>234</v>
      </c>
      <c r="B66" t="s">
        <v>235</v>
      </c>
    </row>
    <row r="67" spans="1:2" x14ac:dyDescent="0.15">
      <c r="A67" t="s">
        <v>236</v>
      </c>
      <c r="B67" t="s">
        <v>235</v>
      </c>
    </row>
    <row r="68" spans="1:2" x14ac:dyDescent="0.15">
      <c r="A68" t="s">
        <v>237</v>
      </c>
      <c r="B68" t="s">
        <v>235</v>
      </c>
    </row>
    <row r="69" spans="1:2" x14ac:dyDescent="0.15">
      <c r="A69" t="s">
        <v>238</v>
      </c>
      <c r="B69" t="s">
        <v>235</v>
      </c>
    </row>
    <row r="70" spans="1:2" x14ac:dyDescent="0.15">
      <c r="A70" t="s">
        <v>239</v>
      </c>
      <c r="B70" t="s">
        <v>235</v>
      </c>
    </row>
    <row r="71" spans="1:2" x14ac:dyDescent="0.15">
      <c r="A71" t="s">
        <v>240</v>
      </c>
      <c r="B71" t="s">
        <v>235</v>
      </c>
    </row>
    <row r="72" spans="1:2" x14ac:dyDescent="0.15">
      <c r="A72" t="s">
        <v>241</v>
      </c>
      <c r="B72" t="s">
        <v>235</v>
      </c>
    </row>
    <row r="73" spans="1:2" x14ac:dyDescent="0.15">
      <c r="A73" t="s">
        <v>242</v>
      </c>
      <c r="B73" t="s">
        <v>235</v>
      </c>
    </row>
    <row r="74" spans="1:2" x14ac:dyDescent="0.15">
      <c r="A74" t="s">
        <v>243</v>
      </c>
      <c r="B74" t="s">
        <v>235</v>
      </c>
    </row>
    <row r="75" spans="1:2" x14ac:dyDescent="0.15">
      <c r="A75" t="s">
        <v>244</v>
      </c>
      <c r="B75" t="s">
        <v>235</v>
      </c>
    </row>
    <row r="76" spans="1:2" x14ac:dyDescent="0.15">
      <c r="A76" t="s">
        <v>245</v>
      </c>
      <c r="B76" t="s">
        <v>235</v>
      </c>
    </row>
    <row r="77" spans="1:2" x14ac:dyDescent="0.15">
      <c r="A77" t="s">
        <v>246</v>
      </c>
      <c r="B77" t="s">
        <v>235</v>
      </c>
    </row>
    <row r="78" spans="1:2" x14ac:dyDescent="0.15">
      <c r="A78" t="s">
        <v>247</v>
      </c>
      <c r="B78" t="s">
        <v>235</v>
      </c>
    </row>
    <row r="79" spans="1:2" x14ac:dyDescent="0.15">
      <c r="A79" t="s">
        <v>248</v>
      </c>
      <c r="B79" t="s">
        <v>235</v>
      </c>
    </row>
    <row r="80" spans="1:2" x14ac:dyDescent="0.15">
      <c r="A80" t="s">
        <v>249</v>
      </c>
      <c r="B80" t="s">
        <v>235</v>
      </c>
    </row>
    <row r="81" spans="1:2" x14ac:dyDescent="0.15">
      <c r="A81" t="s">
        <v>250</v>
      </c>
      <c r="B81" t="s">
        <v>235</v>
      </c>
    </row>
    <row r="82" spans="1:2" x14ac:dyDescent="0.15">
      <c r="A82" t="s">
        <v>251</v>
      </c>
      <c r="B82" t="s">
        <v>235</v>
      </c>
    </row>
    <row r="83" spans="1:2" x14ac:dyDescent="0.15">
      <c r="A83" t="s">
        <v>252</v>
      </c>
      <c r="B83" t="s">
        <v>235</v>
      </c>
    </row>
    <row r="84" spans="1:2" x14ac:dyDescent="0.15">
      <c r="A84" t="s">
        <v>253</v>
      </c>
      <c r="B84" t="s">
        <v>235</v>
      </c>
    </row>
    <row r="85" spans="1:2" x14ac:dyDescent="0.15">
      <c r="A85" t="s">
        <v>254</v>
      </c>
      <c r="B85" t="s">
        <v>235</v>
      </c>
    </row>
    <row r="86" spans="1:2" x14ac:dyDescent="0.15">
      <c r="A86" t="s">
        <v>255</v>
      </c>
      <c r="B86" t="s">
        <v>256</v>
      </c>
    </row>
    <row r="87" spans="1:2" x14ac:dyDescent="0.15">
      <c r="A87" t="s">
        <v>257</v>
      </c>
      <c r="B87" t="s">
        <v>256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2020-02-14T01:04:06Z</cp:lastPrinted>
  <dcterms:created xsi:type="dcterms:W3CDTF">2019-12-05T07:48:21Z</dcterms:created>
  <dcterms:modified xsi:type="dcterms:W3CDTF">2020-02-14T01:04:30Z</dcterms:modified>
  <cp:category/>
</cp:coreProperties>
</file>