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6 沼田市○□■△\"/>
    </mc:Choice>
  </mc:AlternateContent>
  <workbookProtection workbookAlgorithmName="SHA-512" workbookHashValue="qObMGwkOImw5BlVL3X2b2bNQ6YYJkWdWN2bzoXbUfp7IHW/Rx5S9RZEUsBbSgaYQ2KWhaeYRd+DPfyWSQuA/VQ==" workbookSaltValue="1uvjn7HNltdWkQ1a6J7kN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AS6" i="5"/>
  <c r="AR6" i="5"/>
  <c r="AQ6" i="5"/>
  <c r="F16" i="4" s="1"/>
  <c r="AP6" i="5"/>
  <c r="N15" i="4" s="1"/>
  <c r="AO6" i="5"/>
  <c r="AN6" i="5"/>
  <c r="AM6" i="5"/>
  <c r="AL6" i="5"/>
  <c r="AK6" i="5"/>
  <c r="AJ6" i="5"/>
  <c r="AI6" i="5"/>
  <c r="J14" i="4" s="1"/>
  <c r="AH6" i="5"/>
  <c r="H14" i="4" s="1"/>
  <c r="AG6" i="5"/>
  <c r="AF6" i="5"/>
  <c r="AE6" i="5"/>
  <c r="AD6" i="5"/>
  <c r="AC6" i="5"/>
  <c r="AB6" i="5"/>
  <c r="AA6" i="5"/>
  <c r="N12" i="4" s="1"/>
  <c r="Z6" i="5"/>
  <c r="L12" i="4" s="1"/>
  <c r="Y6" i="5"/>
  <c r="X6" i="5"/>
  <c r="W6" i="5"/>
  <c r="V6" i="5"/>
  <c r="U6" i="5"/>
  <c r="T6" i="5"/>
  <c r="S6" i="5"/>
  <c r="R6" i="5"/>
  <c r="Q6" i="5"/>
  <c r="P6" i="5"/>
  <c r="O6" i="5"/>
  <c r="N6" i="5"/>
  <c r="F5" i="4" s="1"/>
  <c r="M6" i="5"/>
  <c r="GN8" i="5" s="1"/>
  <c r="L6" i="5"/>
  <c r="N3" i="4" s="1"/>
  <c r="K6" i="5"/>
  <c r="J3" i="4" s="1"/>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L16" i="4"/>
  <c r="J16" i="4"/>
  <c r="H16" i="4"/>
  <c r="L15" i="4"/>
  <c r="J15" i="4"/>
  <c r="H15" i="4"/>
  <c r="F15" i="4"/>
  <c r="N14" i="4"/>
  <c r="L14" i="4"/>
  <c r="F14" i="4"/>
  <c r="N13" i="4"/>
  <c r="L13" i="4"/>
  <c r="J13" i="4"/>
  <c r="H13" i="4"/>
  <c r="F13" i="4"/>
  <c r="J12" i="4"/>
  <c r="H12" i="4"/>
  <c r="F12" i="4"/>
  <c r="F9" i="4"/>
  <c r="N7" i="4"/>
  <c r="B7" i="4"/>
  <c r="N5" i="4"/>
  <c r="J5" i="4"/>
  <c r="F3" i="4"/>
  <c r="B3" i="4"/>
  <c r="B1"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<sst xmlns="http://schemas.openxmlformats.org/spreadsheetml/2006/main" count="1106" uniqueCount="263">
  <si>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</si>
  <si>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</si>
  <si>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</si>
  <si>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</si>
  <si>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</si>
  <si>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</si>
  <si>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</si>
  <si>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</si>
  <si>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</si>
  <si>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</si>
  <si>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</si>
  <si>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</si>
  <si>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</si>
  <si>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</si>
  <si>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</si>
  <si>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</si>
  <si>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</si>
  <si>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</si>
  <si>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</si>
  <si>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</si>
  <si>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</si>
  <si>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</si>
  <si>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</si>
  <si>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</si>
  <si>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</si>
  <si>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</si>
  <si>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</si>
  <si>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</si>
  <si>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</si>
  <si>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</si>
  <si>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</si>
  <si>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</si>
  <si>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</si>
  <si>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</si>
  <si>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</si>
  <si>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</si>
  <si>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</si>
  <si>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</si>
  <si>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</si>
  <si>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</si>
  <si>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</si>
  <si>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</si>
  <si>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</si>
  <si>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</si>
  <si>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</si>
  <si>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</si>
  <si>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</si>
  <si>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</si>
  <si>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</si>
  <si>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</si>
  <si>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</si>
  <si>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</si>
  <si>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</si>
  <si>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</si>
  <si>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</si>
  <si>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</si>
  <si>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</si>
  <si>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</si>
  <si>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</si>
  <si>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</si>
  <si>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</si>
  <si>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</si>
  <si>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</si>
  <si>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</si>
  <si>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</si>
  <si>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</si>
  <si>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</si>
  <si>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</si>
  <si>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</si>
  <si>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</si>
  <si>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</si>
  <si>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</si>
  <si>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</si>
  <si>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</si>
  <si>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</si>
  <si>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</si>
  <si>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</si>
  <si>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</si>
  <si>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</si>
  <si>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</si>
  <si>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</si>
  <si>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</si>
  <si>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</si>
  <si>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</si>
  <si>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</si>
  <si>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</si>
  <si>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</si>
  <si>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</si>
  <si>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</si>
  <si>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</si>
  <si>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</si>
  <si>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</si>
  <si>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</si>
  <si>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</si>
  <si>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</si>
  <si>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</si>
  <si>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</si>
  <si>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</si>
  <si>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</si>
  <si>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</si>
  <si>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</si>
  <si>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</si>
  <si>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</si>
  <si>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</si>
  <si>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</si>
  <si>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</si>
  <si>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</si>
  <si>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</si>
  <si>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</si>
  <si>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</si>
  <si>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</si>
  <si>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</si>
  <si>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</si>
  <si>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</si>
  <si>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</si>
  <si>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</si>
  <si>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102067</t>
  </si>
  <si>
    <t>47</t>
  </si>
  <si>
    <t>04</t>
  </si>
  <si>
    <t>0</t>
  </si>
  <si>
    <t>000</t>
  </si>
  <si>
    <t>群馬県　沼田市</t>
  </si>
  <si>
    <t>法非適用</t>
  </si>
  <si>
    <t>電気事業</t>
  </si>
  <si>
    <t>非設置</t>
  </si>
  <si>
    <t>該当数値なし</t>
  </si>
  <si>
    <t>-</t>
  </si>
  <si>
    <t>令和19年6月9日　沼田市多那太陽光発電所</t>
  </si>
  <si>
    <t>無</t>
  </si>
  <si>
    <t>東京電力エナジーパートナー(株)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</si>
  <si>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</si>
  <si>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</si>
  <si>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</si>
  <si>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</si>
  <si>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</si>
  <si>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</si>
  <si>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</si>
  <si>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</si>
  <si>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</si>
  <si>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</si>
  <si>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</si>
  <si>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</si>
  <si>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</si>
  <si>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</si>
  <si>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</si>
  <si>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</si>
  <si>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</si>
  <si>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</si>
  <si>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</si>
  <si>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</si>
  <si>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</si>
  <si>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</si>
  <si>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</si>
  <si>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</si>
  <si>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</si>
  <si>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</si>
  <si>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</si>
  <si>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</si>
  <si>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</si>
  <si>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</si>
  <si>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</si>
  <si>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</si>
  <si>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</si>
  <si>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</si>
  <si>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</si>
  <si>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</si>
  <si>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</si>
  <si>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</si>
  <si>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</si>
  <si>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</si>
  <si>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</si>
  <si>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</si>
  <si>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</si>
  <si>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</si>
  <si>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</si>
  <si>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</si>
  <si>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</si>
  <si>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</si>
  <si>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</si>
  <si>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</si>
  <si>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</si>
  <si>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</si>
  <si>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</si>
  <si>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</si>
  <si>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</si>
  <si>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</si>
  <si>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</si>
  <si>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</si>
  <si>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</si>
  <si>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</si>
  <si>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</si>
  <si>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</si>
  <si>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</si>
  <si>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</si>
  <si>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</si>
  <si>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</si>
  <si>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</si>
  <si>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</si>
  <si>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</si>
  <si>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</si>
  <si>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</si>
  <si>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</si>
  <si>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</si>
  <si>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</si>
  <si>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</si>
  <si>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</si>
  <si>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</si>
  <si>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</si>
  <si>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</si>
  <si>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</si>
  <si>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</si>
  <si>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</si>
  <si>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</si>
  <si>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</si>
  <si>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</si>
  <si>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</si>
  <si>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</si>
  <si>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</si>
  <si>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</si>
  <si>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</si>
  <si>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</si>
  <si>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</si>
  <si>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</si>
  <si>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</si>
  <si>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</si>
  <si>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</si>
  <si>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</si>
  <si>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</si>
  <si>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</si>
  <si>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</si>
  <si>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</si>
  <si>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</si>
  <si>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</si>
  <si>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</si>
  <si>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</si>
  <si>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</si>
  <si>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</si>
  <si>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</si>
  <si>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</si>
  <si>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</si>
  <si>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</si>
  <si>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</si>
  <si>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</si>
  <si>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</si>
  <si>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</si>
  <si>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</si>
  <si>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</si>
  <si>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</si>
  <si>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</si>
  <si>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</si>
  <si>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</si>
  <si>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</si>
  <si>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</si>
  <si>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</si>
  <si>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</si>
  <si>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</si>
  <si>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</si>
  <si>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</si>
  <si>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利益は、発電設備の適正管理及び将来の更新等に充てるための電気事業基金に積み立てることを基本としている。積み立てた後、なお残額がある場合には、一般会計に繰り出し、再生可能エネルギー普及促進事業等に活用することとしている。
○基金への積立
　名称：沼田市電気事業基金　　15,055千円
○一般会計への繰出金
　目的：再生可能エネルギー普及促進事業　　3,145千円　　　　　　　　　　　　　　　　　　　　　　　　　　　　　　　　　　　　　　　　　　　　　　　　　　　　　　　　　　　　　　　　　　　　　　　　　　　　　　　　　　　　　　　　　　　　　　　　　
　　　　自然エネルギー利用推進事業　　759千円</t>
    <rPh sb="161" eb="162">
      <t>キン</t>
    </rPh>
    <phoneticPr fontId="5"/>
  </si>
  <si>
    <t>令和19年6月9日 沼田市多那太陽光発電所</t>
    <phoneticPr fontId="5"/>
  </si>
  <si>
    <t>　現状では、想定どおりの売電収入が得られており、健全な経営状況である。また、売電収入から計画的に基金へ積立てを行うことで、将来の設備更新・撤去に備えている。
　FIT適用期間終了後の事業運営については、現時点で方針は定まっていないが、令和2年度に経営戦略を策定する中で、今後の対応を検討することとしている。</t>
    <rPh sb="1" eb="3">
      <t>ゲンジョウ</t>
    </rPh>
    <rPh sb="6" eb="8">
      <t>ソウテイ</t>
    </rPh>
    <rPh sb="12" eb="14">
      <t>バイデン</t>
    </rPh>
    <rPh sb="14" eb="16">
      <t>シュウニュウ</t>
    </rPh>
    <rPh sb="17" eb="18">
      <t>エ</t>
    </rPh>
    <rPh sb="24" eb="26">
      <t>ケンゼン</t>
    </rPh>
    <rPh sb="27" eb="29">
      <t>ケイエイ</t>
    </rPh>
    <rPh sb="29" eb="31">
      <t>ジョウキョウ</t>
    </rPh>
    <rPh sb="38" eb="40">
      <t>バイデン</t>
    </rPh>
    <rPh sb="40" eb="42">
      <t>シュウニュウ</t>
    </rPh>
    <rPh sb="48" eb="50">
      <t>キキン</t>
    </rPh>
    <rPh sb="55" eb="56">
      <t>オコナ</t>
    </rPh>
    <rPh sb="84" eb="86">
      <t>テキヨウ</t>
    </rPh>
    <rPh sb="86" eb="88">
      <t>キカン</t>
    </rPh>
    <rPh sb="88" eb="91">
      <t>シュウリョウゴ</t>
    </rPh>
    <rPh sb="91" eb="93">
      <t>ジギョウ</t>
    </rPh>
    <rPh sb="105" eb="107">
      <t>ホウシン</t>
    </rPh>
    <rPh sb="109" eb="110">
      <t>サダ</t>
    </rPh>
    <rPh sb="135" eb="137">
      <t>コンゴ</t>
    </rPh>
    <rPh sb="138" eb="140">
      <t>タイオウ</t>
    </rPh>
    <rPh sb="142" eb="144">
      <t>ケントウ</t>
    </rPh>
    <phoneticPr fontId="5"/>
  </si>
  <si>
    <t>・設備利用率は前年度と比較して増加している。これは、前年度の稼働月数が10ヶ月であったことによるもの。数値が全国平均値を下回っているのは、冬季の積雪による影響と考えるが、年間発電電力量は当初のシミュレーションの範囲内であり、発電状況は良好である。
　　　　　　　　　　　　　　　　　　　　　　　　　　　　　　　　　　　　　　　　　　　　　　　　　　　　　　　　　　　　　　　　　　　　　　　　　　　　　　　　　　　　　　　　　　　　　　　　　　　・修繕費比率は、これまで修繕が発生していないことから0％である。今後も監視装置等を活用して、設備の不具合等の早期発見に努めていく。
・企業債残高対料金収入比率が高い値であるのは、地方債の償還が平成30年度に開始し、間もないためであり、今後は計画どおりに償還していくことで、減少していくもの。
　　　　　　　　　　　　　　　　　　　　　　　　　　　　　　　　　　　　　　　　　　　　　　　　　　　　　　　　　　　　　　　　　　　・固定価格買取制度（FIT）収入割合は100％であり、FIT適用期間中は安定した収入が確保できるものと考える。一方で、FIT適用期間終了後は、大幅に収入が減少するリスクを抱えているため、期間満了までに事業の終了も含めたリスク対応の検討が必要となる。</t>
    <rPh sb="7" eb="10">
      <t>ゼンネンド</t>
    </rPh>
    <rPh sb="11" eb="13">
      <t>ヒカク</t>
    </rPh>
    <rPh sb="38" eb="39">
      <t>ゲツ</t>
    </rPh>
    <rPh sb="77" eb="79">
      <t>エイキョウ</t>
    </rPh>
    <rPh sb="89" eb="91">
      <t>デンリョク</t>
    </rPh>
    <rPh sb="93" eb="95">
      <t>トウショ</t>
    </rPh>
    <rPh sb="117" eb="119">
      <t>リョウコウ</t>
    </rPh>
    <rPh sb="255" eb="257">
      <t>コンゴ</t>
    </rPh>
    <rPh sb="262" eb="263">
      <t>トウ</t>
    </rPh>
    <rPh sb="264" eb="266">
      <t>カツヨウ</t>
    </rPh>
    <rPh sb="318" eb="319">
      <t>タカ</t>
    </rPh>
    <rPh sb="320" eb="321">
      <t>アタイ</t>
    </rPh>
    <rPh sb="343" eb="345">
      <t>ヘイセイ</t>
    </rPh>
    <rPh sb="347" eb="349">
      <t>ネンド</t>
    </rPh>
    <rPh sb="350" eb="352">
      <t>コンゴ</t>
    </rPh>
    <rPh sb="354" eb="355">
      <t>マ</t>
    </rPh>
    <rPh sb="496" eb="498">
      <t>アンテイ</t>
    </rPh>
    <rPh sb="548" eb="550">
      <t>ハイシ</t>
    </rPh>
    <rPh sb="560" eb="562">
      <t>ジギョウ</t>
    </rPh>
    <rPh sb="563" eb="565">
      <t>シュウリョウ</t>
    </rPh>
    <rPh sb="566" eb="567">
      <t>フク</t>
    </rPh>
    <phoneticPr fontId="5"/>
  </si>
  <si>
    <t>・本市の太陽光発電所は、平成28年度に工事着工、平成29年5月31日に完成し、発電を開始した。平成30年度決算が、通年での稼働実績を表す初年度となる。
・発電開始からこれまで設備が順調に稼働していることから、想定した売電収入が得られている。また、平成30年度については、設備投資にかかる消費税の還付を受けたこともあり、総収益が増加した。収益的収支比率及び営業収支比率はともに、黒字であることを示す100％を大きく上回り、健全な経営状況であるといえる。
・供給原価及び減価償却前営業利益（EBITDA）の経年比較については、前年度の稼働実績が1年に満たないものであることから、正しく分析することはできない。これらの数値については、今後も経営状況判断の指標として注視し、必要に応じて維持管理費等の経費削減や事業改善に努めたい。　　　　　　　　　　　　　　　　　　　　　　　　　　　　　　　　　　　　　　　　　　　　　　　　　　　　　　　　　　　　　　　　　　</t>
    <rPh sb="12" eb="14">
      <t>ヘイセイ</t>
    </rPh>
    <rPh sb="16" eb="18">
      <t>ネンド</t>
    </rPh>
    <rPh sb="19" eb="21">
      <t>コウジ</t>
    </rPh>
    <rPh sb="21" eb="23">
      <t>チャッコウ</t>
    </rPh>
    <rPh sb="33" eb="34">
      <t>ニチ</t>
    </rPh>
    <rPh sb="35" eb="37">
      <t>カンセイ</t>
    </rPh>
    <rPh sb="66" eb="67">
      <t>アラワ</t>
    </rPh>
    <rPh sb="70" eb="71">
      <t>ド</t>
    </rPh>
    <rPh sb="80" eb="82">
      <t>ハツデン</t>
    </rPh>
    <rPh sb="82" eb="84">
      <t>カイシ</t>
    </rPh>
    <rPh sb="90" eb="92">
      <t>セツビ</t>
    </rPh>
    <rPh sb="93" eb="95">
      <t>ジュンチョウ</t>
    </rPh>
    <rPh sb="107" eb="109">
      <t>ソウテイ</t>
    </rPh>
    <rPh sb="150" eb="152">
      <t>ヘイセイ</t>
    </rPh>
    <rPh sb="154" eb="156">
      <t>ネンド</t>
    </rPh>
    <rPh sb="162" eb="165">
      <t>ソウシュウエキ</t>
    </rPh>
    <rPh sb="166" eb="168">
      <t>ゾウカ</t>
    </rPh>
    <rPh sb="171" eb="173">
      <t>セツビ</t>
    </rPh>
    <rPh sb="173" eb="175">
      <t>トウシ</t>
    </rPh>
    <rPh sb="178" eb="179">
      <t>オヨ</t>
    </rPh>
    <rPh sb="180" eb="183">
      <t>ショウヒゼイ</t>
    </rPh>
    <rPh sb="184" eb="186">
      <t>カンプ</t>
    </rPh>
    <rPh sb="188" eb="189">
      <t>ウ</t>
    </rPh>
    <rPh sb="191" eb="193">
      <t>クロジ</t>
    </rPh>
    <rPh sb="199" eb="200">
      <t>シメ</t>
    </rPh>
    <rPh sb="213" eb="215">
      <t>ケンゼン</t>
    </rPh>
    <rPh sb="238" eb="240">
      <t>ゲンザイ</t>
    </rPh>
    <rPh sb="242" eb="244">
      <t>リョウコウ</t>
    </rPh>
    <rPh sb="245" eb="247">
      <t>ケイエイ</t>
    </rPh>
    <rPh sb="247" eb="249">
      <t>ジョウキョウ</t>
    </rPh>
    <rPh sb="259" eb="261">
      <t>ケイネン</t>
    </rPh>
    <rPh sb="261" eb="263">
      <t>ヒカク</t>
    </rPh>
    <rPh sb="271" eb="272">
      <t>ド</t>
    </rPh>
    <rPh sb="273" eb="275">
      <t>カドウ</t>
    </rPh>
    <rPh sb="275" eb="277">
      <t>ジッセキ</t>
    </rPh>
    <rPh sb="281" eb="282">
      <t>ミ</t>
    </rPh>
    <rPh sb="287" eb="289">
      <t>ゼンネン</t>
    </rPh>
    <rPh sb="295" eb="296">
      <t>タダ</t>
    </rPh>
    <rPh sb="298" eb="300">
      <t>ブンセキ</t>
    </rPh>
    <rPh sb="305" eb="306">
      <t>ゼン</t>
    </rPh>
    <rPh sb="322" eb="324">
      <t>ヒカク</t>
    </rPh>
    <rPh sb="325" eb="327">
      <t>ケイエイ</t>
    </rPh>
    <rPh sb="327" eb="329">
      <t>ジョウキョウ</t>
    </rPh>
    <rPh sb="329" eb="331">
      <t>ハンダン</t>
    </rPh>
    <rPh sb="341" eb="343">
      <t>スウチ</t>
    </rPh>
    <rPh sb="349" eb="351">
      <t>コンゴ</t>
    </rPh>
    <rPh sb="372" eb="373">
      <t>ヒ</t>
    </rPh>
    <rPh sb="377" eb="379">
      <t>サクゲン</t>
    </rPh>
    <rPh sb="380" eb="382">
      <t>ジギョウ</t>
    </rPh>
    <rPh sb="382" eb="384">
      <t>カイゼン</t>
    </rPh>
    <rPh sb="385" eb="38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</si>
</sst>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#N/A</c:v>
                </c:pt>
                <c:pt idx="2">
                  <c:v>#N/A</c:v>
                </c:pt>
                <c:pt idx="3">
                  <c:v>124.2</c:v>
                </c:pt>
                <c:pt idx="4">
                  <c:v>200.3</c:v>
                </c:pt>
              </c:numCache>
            </c:numRef>
          </c:val>
          <c:extLst>
            <c:ext xmlns:c16="http://schemas.microsoft.com/office/drawing/2014/chart" uri="{C3380CC4-5D6E-409C-BE32-E72D297353CC}">
              <c16:uniqueId val="{00000000-140F-4F97-9EE3-F57E1656053A}"/>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#N/A</c:v>
                </c:pt>
                <c:pt idx="2">
                  <c:v>#N/A</c:v>
                </c:pt>
                <c:pt idx="3">
                  <c:v>121.3</c:v>
                </c:pt>
                <c:pt idx="4">
                  <c:v>123.2</c:v>
                </c:pt>
              </c:numCache>
            </c:numRef>
          </c:val>
          <c:smooth val="0"/>
          <c:extLst>
            <c:ext xmlns:c16="http://schemas.microsoft.com/office/drawing/2014/chart" uri="{C3380CC4-5D6E-409C-BE32-E72D297353CC}">
              <c16:uniqueId val="{00000001-140F-4F97-9EE3-F57E1656053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40F-4F97-9EE3-F57E1656053A}"/>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0CB4-4268-8082-D3D52A3E91EC}"/>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#N/A</c:v>
                </c:pt>
                <c:pt idx="2">
                  <c:v>#N/A</c:v>
                </c:pt>
                <c:pt idx="3">
                  <c:v>87.3</c:v>
                </c:pt>
                <c:pt idx="4">
                  <c:v>82.1</c:v>
                </c:pt>
              </c:numCache>
            </c:numRef>
          </c:val>
          <c:smooth val="0"/>
          <c:extLst>
            <c:ext xmlns:c16="http://schemas.microsoft.com/office/drawing/2014/chart" uri="{C3380CC4-5D6E-409C-BE32-E72D297353CC}">
              <c16:uniqueId val="{00000001-0CB4-4268-8082-D3D52A3E91EC}"/>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D0-4A81-8203-03BA1B8E65BC}"/>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D0-4A81-8203-03BA1B8E65BC}"/>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D-4F03-87D7-6BB457310AC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D-4F03-87D7-6BB457310AC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9-444A-A692-BF58C8DBAC5F}"/>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9-444A-A692-BF58C8DBAC5F}"/>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2D-4697-BBB5-53815ABF1FF0}"/>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2D-4697-BBB5-53815ABF1FF0}"/>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5-4F00-9FBB-93415D9611C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5-4F00-9FBB-93415D9611C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F6-4348-BEF1-36CA9E31F26B}"/>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F6-4348-BEF1-36CA9E31F26B}"/>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1D-4566-A1B3-942FB785262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1D-4566-A1B3-942FB785262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4-4939-9E9C-7FFC1A65BDD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4-4939-9E9C-7FFC1A65BDD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F5-49E1-857E-3405DD5EEB63}"/>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5-49E1-857E-3405DD5EEB63}"/>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#N/A</c:v>
                </c:pt>
                <c:pt idx="2">
                  <c:v>#N/A</c:v>
                </c:pt>
                <c:pt idx="3">
                  <c:v>926.7</c:v>
                </c:pt>
                <c:pt idx="4">
                  <c:v>1220.8</c:v>
                </c:pt>
              </c:numCache>
            </c:numRef>
          </c:val>
          <c:extLst>
            <c:ext xmlns:c16="http://schemas.microsoft.com/office/drawing/2014/chart" uri="{C3380CC4-5D6E-409C-BE32-E72D297353CC}">
              <c16:uniqueId val="{00000000-2F29-4B72-9E52-1A3256F4DB3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#N/A</c:v>
                </c:pt>
                <c:pt idx="2">
                  <c:v>#N/A</c:v>
                </c:pt>
                <c:pt idx="3">
                  <c:v>247.9</c:v>
                </c:pt>
                <c:pt idx="4">
                  <c:v>240.1</c:v>
                </c:pt>
              </c:numCache>
            </c:numRef>
          </c:val>
          <c:smooth val="0"/>
          <c:extLst>
            <c:ext xmlns:c16="http://schemas.microsoft.com/office/drawing/2014/chart" uri="{C3380CC4-5D6E-409C-BE32-E72D297353CC}">
              <c16:uniqueId val="{00000001-2F29-4B72-9E52-1A3256F4DB3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F29-4B72-9E52-1A3256F4DB3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39-4A4C-BE7A-C2DAC1A76DC1}"/>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39-4A4C-BE7A-C2DAC1A76DC1}"/>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86-4E7A-874F-3349E88CBBC6}"/>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86-4E7A-874F-3349E88CBBC6}"/>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7E-4040-92EF-C7682A3C01CB}"/>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7E-4040-92EF-C7682A3C01CB}"/>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FC-4992-9FC3-8FFD5FF23AE0}"/>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FC-4992-9FC3-8FFD5FF23AE0}"/>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46-4F2D-9D92-4EBF80148F4B}"/>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46-4F2D-9D92-4EBF80148F4B}"/>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E3-430A-BC07-95FD263C6BE1}"/>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E3-430A-BC07-95FD263C6BE1}"/>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9.9</c:v>
                </c:pt>
                <c:pt idx="4">
                  <c:v>13.8</c:v>
                </c:pt>
              </c:numCache>
            </c:numRef>
          </c:val>
          <c:extLst>
            <c:ext xmlns:c16="http://schemas.microsoft.com/office/drawing/2014/chart" uri="{C3380CC4-5D6E-409C-BE32-E72D297353CC}">
              <c16:uniqueId val="{00000000-A83F-49FB-ACC5-615DE5AA75BF}"/>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14.9</c:v>
                </c:pt>
                <c:pt idx="4">
                  <c:v>15.2</c:v>
                </c:pt>
              </c:numCache>
            </c:numRef>
          </c:val>
          <c:smooth val="0"/>
          <c:extLst>
            <c:ext xmlns:c16="http://schemas.microsoft.com/office/drawing/2014/chart" uri="{C3380CC4-5D6E-409C-BE32-E72D297353CC}">
              <c16:uniqueId val="{00000001-A83F-49FB-ACC5-615DE5AA75BF}"/>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978F-4893-8247-320A9D0F4F7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0.3</c:v>
                </c:pt>
                <c:pt idx="4">
                  <c:v>0.7</c:v>
                </c:pt>
              </c:numCache>
            </c:numRef>
          </c:val>
          <c:smooth val="0"/>
          <c:extLst>
            <c:ext xmlns:c16="http://schemas.microsoft.com/office/drawing/2014/chart" uri="{C3380CC4-5D6E-409C-BE32-E72D297353CC}">
              <c16:uniqueId val="{00000001-978F-4893-8247-320A9D0F4F7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1014.2</c:v>
                </c:pt>
                <c:pt idx="4">
                  <c:v>685.7</c:v>
                </c:pt>
              </c:numCache>
            </c:numRef>
          </c:val>
          <c:extLst>
            <c:ext xmlns:c16="http://schemas.microsoft.com/office/drawing/2014/chart" uri="{C3380CC4-5D6E-409C-BE32-E72D297353CC}">
              <c16:uniqueId val="{00000000-44F2-4CF3-8F6B-313DD82A8F2B}"/>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164.9</c:v>
                </c:pt>
                <c:pt idx="4">
                  <c:v>146.19999999999999</c:v>
                </c:pt>
              </c:numCache>
            </c:numRef>
          </c:val>
          <c:smooth val="0"/>
          <c:extLst>
            <c:ext xmlns:c16="http://schemas.microsoft.com/office/drawing/2014/chart" uri="{C3380CC4-5D6E-409C-BE32-E72D297353CC}">
              <c16:uniqueId val="{00000001-44F2-4CF3-8F6B-313DD82A8F2B}"/>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2-4700-A70B-60E8F2E76C4E}"/>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2-4700-A70B-60E8F2E76C4E}"/>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1-489B-9A00-6268A8E05E49}"/>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1-489B-9A00-6268A8E05E4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AC1-489B-9A00-6268A8E05E49}"/>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72C1-46A5-9809-CE8CF86D8537}"/>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98.3</c:v>
                </c:pt>
                <c:pt idx="4">
                  <c:v>98.7</c:v>
                </c:pt>
              </c:numCache>
            </c:numRef>
          </c:val>
          <c:smooth val="0"/>
          <c:extLst>
            <c:ext xmlns:c16="http://schemas.microsoft.com/office/drawing/2014/chart" uri="{C3380CC4-5D6E-409C-BE32-E72D297353CC}">
              <c16:uniqueId val="{00000001-72C1-46A5-9809-CE8CF86D8537}"/>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#N/A</c:v>
                </c:pt>
                <c:pt idx="2">
                  <c:v>#N/A</c:v>
                </c:pt>
                <c:pt idx="3">
                  <c:v>31336</c:v>
                </c:pt>
                <c:pt idx="4">
                  <c:v>11290.1</c:v>
                </c:pt>
              </c:numCache>
            </c:numRef>
          </c:val>
          <c:extLst>
            <c:ext xmlns:c16="http://schemas.microsoft.com/office/drawing/2014/chart" uri="{C3380CC4-5D6E-409C-BE32-E72D297353CC}">
              <c16:uniqueId val="{00000000-3B38-4D40-A17E-17DED5F74EAC}"/>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19199</c:v>
                </c:pt>
                <c:pt idx="4">
                  <c:v>19830.400000000001</c:v>
                </c:pt>
              </c:numCache>
            </c:numRef>
          </c:val>
          <c:smooth val="0"/>
          <c:extLst>
            <c:ext xmlns:c16="http://schemas.microsoft.com/office/drawing/2014/chart" uri="{C3380CC4-5D6E-409C-BE32-E72D297353CC}">
              <c16:uniqueId val="{00000001-3B38-4D40-A17E-17DED5F74EAC}"/>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#N/A</c:v>
                </c:pt>
                <c:pt idx="2">
                  <c:v>#N/A</c:v>
                </c:pt>
                <c:pt idx="3">
                  <c:v>3043</c:v>
                </c:pt>
                <c:pt idx="4">
                  <c:v>24519</c:v>
                </c:pt>
              </c:numCache>
            </c:numRef>
          </c:val>
          <c:extLst>
            <c:ext xmlns:c16="http://schemas.microsoft.com/office/drawing/2014/chart" uri="{C3380CC4-5D6E-409C-BE32-E72D297353CC}">
              <c16:uniqueId val="{00000000-2FE3-41B9-8F12-CB7A3A7DCD9F}"/>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32739</c:v>
                </c:pt>
                <c:pt idx="4">
                  <c:v>34140</c:v>
                </c:pt>
              </c:numCache>
            </c:numRef>
          </c:val>
          <c:smooth val="0"/>
          <c:extLst>
            <c:ext xmlns:c16="http://schemas.microsoft.com/office/drawing/2014/chart" uri="{C3380CC4-5D6E-409C-BE32-E72D297353CC}">
              <c16:uniqueId val="{00000001-2FE3-41B9-8F12-CB7A3A7DCD9F}"/>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#N/A</c:v>
                </c:pt>
                <c:pt idx="2">
                  <c:v>#N/A</c:v>
                </c:pt>
                <c:pt idx="3">
                  <c:v>9.9</c:v>
                </c:pt>
                <c:pt idx="4">
                  <c:v>13.8</c:v>
                </c:pt>
              </c:numCache>
            </c:numRef>
          </c:val>
          <c:extLst>
            <c:ext xmlns:c16="http://schemas.microsoft.com/office/drawing/2014/chart" uri="{C3380CC4-5D6E-409C-BE32-E72D297353CC}">
              <c16:uniqueId val="{00000000-7841-4B6F-9CF0-2DB7737CAEB5}"/>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#N/A</c:v>
                </c:pt>
                <c:pt idx="2">
                  <c:v>#N/A</c:v>
                </c:pt>
                <c:pt idx="3">
                  <c:v>30</c:v>
                </c:pt>
                <c:pt idx="4">
                  <c:v>30.2</c:v>
                </c:pt>
              </c:numCache>
            </c:numRef>
          </c:val>
          <c:smooth val="0"/>
          <c:extLst>
            <c:ext xmlns:c16="http://schemas.microsoft.com/office/drawing/2014/chart" uri="{C3380CC4-5D6E-409C-BE32-E72D297353CC}">
              <c16:uniqueId val="{00000001-7841-4B6F-9CF0-2DB7737CAEB5}"/>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1906-4439-BA36-B4D83972391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#N/A</c:v>
                </c:pt>
                <c:pt idx="2">
                  <c:v>#N/A</c:v>
                </c:pt>
                <c:pt idx="3">
                  <c:v>11.8</c:v>
                </c:pt>
                <c:pt idx="4">
                  <c:v>14.2</c:v>
                </c:pt>
              </c:numCache>
            </c:numRef>
          </c:val>
          <c:smooth val="0"/>
          <c:extLst>
            <c:ext xmlns:c16="http://schemas.microsoft.com/office/drawing/2014/chart" uri="{C3380CC4-5D6E-409C-BE32-E72D297353CC}">
              <c16:uniqueId val="{00000001-1906-4439-BA36-B4D83972391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#N/A</c:v>
                </c:pt>
                <c:pt idx="2">
                  <c:v>#N/A</c:v>
                </c:pt>
                <c:pt idx="3">
                  <c:v>1014.2</c:v>
                </c:pt>
                <c:pt idx="4">
                  <c:v>685.7</c:v>
                </c:pt>
              </c:numCache>
            </c:numRef>
          </c:val>
          <c:extLst>
            <c:ext xmlns:c16="http://schemas.microsoft.com/office/drawing/2014/chart" uri="{C3380CC4-5D6E-409C-BE32-E72D297353CC}">
              <c16:uniqueId val="{00000000-4987-473A-923D-3D08E91A5EA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#N/A</c:v>
                </c:pt>
                <c:pt idx="2">
                  <c:v>#N/A</c:v>
                </c:pt>
                <c:pt idx="3">
                  <c:v>136</c:v>
                </c:pt>
                <c:pt idx="4">
                  <c:v>133.5</c:v>
                </c:pt>
              </c:numCache>
            </c:numRef>
          </c:val>
          <c:smooth val="0"/>
          <c:extLst>
            <c:ext xmlns:c16="http://schemas.microsoft.com/office/drawing/2014/chart" uri="{C3380CC4-5D6E-409C-BE32-E72D297353CC}">
              <c16:uniqueId val="{00000001-4987-473A-923D-3D08E91A5EA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F-4B9E-8314-D8F92956CC8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F-4B9E-8314-D8F92956CC8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4872" y="7339931"/>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4801" y="7339931"/>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7926" y="7339931"/>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71937" y="7339931"/>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52276" y="7339931"/>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2373" y="12211483"/>
          <a:ext cx="5686265" cy="285033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2373" y="15211859"/>
          <a:ext cx="5686265" cy="2834096"/>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2373" y="18213315"/>
          <a:ext cx="5686265" cy="2834097"/>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2373" y="21197455"/>
          <a:ext cx="5686265" cy="2834098"/>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2373" y="24152371"/>
          <a:ext cx="5686265" cy="2834096"/>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7329" y="12211483"/>
          <a:ext cx="5182453" cy="285033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7329" y="15211859"/>
          <a:ext cx="5182453" cy="2834096"/>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7329" y="18213315"/>
          <a:ext cx="5182453" cy="2834097"/>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7329" y="21197455"/>
          <a:ext cx="5182453" cy="2834098"/>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7329" y="24152371"/>
          <a:ext cx="5182453" cy="2834096"/>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3139" y="12211483"/>
          <a:ext cx="5191977" cy="285033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3139" y="15211859"/>
          <a:ext cx="5191977" cy="2834096"/>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3139" y="18213315"/>
          <a:ext cx="5191977" cy="2834097"/>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3139" y="21197455"/>
          <a:ext cx="5191977" cy="2834098"/>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3139" y="24152371"/>
          <a:ext cx="5191977" cy="2834096"/>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7300" y="12211483"/>
          <a:ext cx="5191978" cy="285033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7300" y="15211859"/>
          <a:ext cx="5191978" cy="2834096"/>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7300" y="18213315"/>
          <a:ext cx="5191978" cy="2834097"/>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7300" y="21197455"/>
          <a:ext cx="5191978" cy="2834098"/>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7300" y="24152371"/>
          <a:ext cx="5191978" cy="2834096"/>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8983" y="12211483"/>
          <a:ext cx="5191977" cy="285033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8983" y="15211859"/>
          <a:ext cx="5191977" cy="2834096"/>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8983" y="18213315"/>
          <a:ext cx="5191977" cy="2834097"/>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8983" y="21197455"/>
          <a:ext cx="5191977" cy="2834098"/>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8983" y="24152371"/>
          <a:ext cx="5191977" cy="2834096"/>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40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40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40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40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40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40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40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40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40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40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40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402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402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403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403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403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403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403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403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403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403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403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403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404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404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4042"/>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4043"/>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4044"/>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4045"/>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4046"/>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4047"/>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4048"/>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4049"/>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4050"/>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4051"/>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4052"/>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4053"/>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4054"/>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4055"/>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4056"/>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4057"/>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4058"/>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4059"/>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4060"/>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4061"/>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4062"/>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4063"/>
                </a:ext>
              </a:extLst>
            </xdr:cNvPicPr>
          </xdr:nvPicPr>
          <xdr:blipFill>
            <a:blip xmlns:r="http://schemas.openxmlformats.org/officeDocument/2006/relationships" r:embed="rId51"/>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4064"/>
                </a:ext>
              </a:extLst>
            </xdr:cNvPicPr>
          </xdr:nvPicPr>
          <xdr:blipFill>
            <a:blip xmlns:r="http://schemas.openxmlformats.org/officeDocument/2006/relationships" r:embed="rId51"/>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0" zoomScaleNormal="8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沼田市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258</v>
      </c>
      <c r="T3" s="132"/>
      <c r="U3" s="132"/>
      <c r="V3" s="132"/>
      <c r="W3" s="132"/>
      <c r="X3" s="132"/>
      <c r="Y3" s="132"/>
      <c r="Z3" s="132"/>
      <c r="AA3" s="132"/>
      <c r="AB3" s="132"/>
      <c r="AC3" s="132"/>
      <c r="AD3" s="132"/>
      <c r="AE3" s="132"/>
      <c r="AF3" s="132"/>
      <c r="AG3" s="132"/>
      <c r="AH3" s="133"/>
      <c r="AI3" s="1"/>
      <c r="AJ3" s="1"/>
      <c r="AK3" s="118" t="s">
        <v>262</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126</v>
      </c>
      <c r="G7" s="146"/>
      <c r="H7" s="146"/>
      <c r="I7" s="146"/>
      <c r="J7" s="147" t="s">
        <v>259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f>データ!AO6</f>
        <v>372</v>
      </c>
      <c r="M15" s="171"/>
      <c r="N15" s="172">
        <f>データ!AP6</f>
        <v>517</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t="str">
        <f>データ!AQ6</f>
        <v>-</v>
      </c>
      <c r="G16" s="177"/>
      <c r="H16" s="177" t="str">
        <f>データ!AR6</f>
        <v>-</v>
      </c>
      <c r="I16" s="177"/>
      <c r="J16" s="177" t="str">
        <f>データ!AS6</f>
        <v>-</v>
      </c>
      <c r="K16" s="177"/>
      <c r="L16" s="177">
        <f>データ!AT6</f>
        <v>372</v>
      </c>
      <c r="M16" s="177"/>
      <c r="N16" s="166">
        <f>データ!AU6</f>
        <v>517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18584</v>
      </c>
      <c r="J19" s="180"/>
      <c r="K19" s="180"/>
      <c r="L19" s="180">
        <f>データ!AX6</f>
        <v>18584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261</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260</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GpGieAaJmmBqFBuerHEY5+u0FpL/xpQpFRCJrNSilfkPe3MrKOFu3KAidi8CdwFdI+AytlpuU0HPTx6D0NzB/w==" saltValue="wM+AERcz5PFujHv3e+Fvb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102067</v>
      </c>
      <c r="D6" s="67" t="str">
        <f t="shared" si="6"/>
        <v>47</v>
      </c>
      <c r="E6" s="67" t="str">
        <f t="shared" si="6"/>
        <v>04</v>
      </c>
      <c r="F6" s="67" t="str">
        <f t="shared" si="6"/>
        <v>0</v>
      </c>
      <c r="G6" s="67" t="str">
        <f t="shared" si="6"/>
        <v>000</v>
      </c>
      <c r="H6" s="67" t="str">
        <f t="shared" si="6"/>
        <v>群馬県　沼田市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v>
      </c>
      <c r="S6" s="71" t="str">
        <f t="shared" si="6"/>
        <v>令和19年6月9日　沼田市多那太陽光発電所</v>
      </c>
      <c r="T6" s="67" t="str">
        <f t="shared" si="6"/>
        <v>無</v>
      </c>
      <c r="U6" s="71" t="str">
        <f t="shared" si="6"/>
        <v>東京電力エナジーパートナー(株)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f t="shared" si="6"/>
        <v>372</v>
      </c>
      <c r="AP6" s="69">
        <f t="shared" si="6"/>
        <v>517</v>
      </c>
      <c r="AQ6" s="69" t="str">
        <f t="shared" si="6"/>
        <v>-</v>
      </c>
      <c r="AR6" s="69" t="str">
        <f t="shared" si="6"/>
        <v>-</v>
      </c>
      <c r="AS6" s="69" t="str">
        <f t="shared" si="6"/>
        <v>-</v>
      </c>
      <c r="AT6" s="69">
        <f t="shared" si="6"/>
        <v>372</v>
      </c>
      <c r="AU6" s="69">
        <f t="shared" si="6"/>
        <v>517</v>
      </c>
      <c r="AV6" s="69" t="str">
        <f t="shared" si="6"/>
        <v>-</v>
      </c>
      <c r="AW6" s="69">
        <f t="shared" si="6"/>
        <v>18584</v>
      </c>
      <c r="AX6" s="69">
        <f t="shared" si="6"/>
        <v>18584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2</v>
      </c>
      <c r="Q7" s="80" t="s">
        <v>126</v>
      </c>
      <c r="R7" s="81" t="s">
        <v>126</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v>372</v>
      </c>
      <c r="AP7" s="80">
        <v>517</v>
      </c>
      <c r="AQ7" s="80" t="s">
        <v>126</v>
      </c>
      <c r="AR7" s="80" t="s">
        <v>126</v>
      </c>
      <c r="AS7" s="80" t="s">
        <v>126</v>
      </c>
      <c r="AT7" s="80">
        <v>372</v>
      </c>
      <c r="AU7" s="80">
        <v>517</v>
      </c>
      <c r="AV7" s="80" t="s">
        <v>126</v>
      </c>
      <c r="AW7" s="80">
        <v>18584</v>
      </c>
      <c r="AX7" s="80">
        <v>18584</v>
      </c>
      <c r="AY7" s="83" t="s">
        <v>126</v>
      </c>
      <c r="AZ7" s="83" t="s">
        <v>126</v>
      </c>
      <c r="BA7" s="83" t="s">
        <v>126</v>
      </c>
      <c r="BB7" s="83">
        <v>124.2</v>
      </c>
      <c r="BC7" s="83">
        <v>200.3</v>
      </c>
      <c r="BD7" s="83" t="s">
        <v>126</v>
      </c>
      <c r="BE7" s="83" t="s">
        <v>126</v>
      </c>
      <c r="BF7" s="83" t="s">
        <v>126</v>
      </c>
      <c r="BG7" s="83">
        <v>121.3</v>
      </c>
      <c r="BH7" s="83">
        <v>123.2</v>
      </c>
      <c r="BI7" s="83">
        <v>100</v>
      </c>
      <c r="BJ7" s="83" t="s">
        <v>126</v>
      </c>
      <c r="BK7" s="83" t="s">
        <v>126</v>
      </c>
      <c r="BL7" s="83" t="s">
        <v>126</v>
      </c>
      <c r="BM7" s="83">
        <v>926.7</v>
      </c>
      <c r="BN7" s="83">
        <v>1220.8</v>
      </c>
      <c r="BO7" s="83" t="s">
        <v>126</v>
      </c>
      <c r="BP7" s="83" t="s">
        <v>126</v>
      </c>
      <c r="BQ7" s="83" t="s">
        <v>126</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t="s">
        <v>126</v>
      </c>
      <c r="CH7" s="83" t="s">
        <v>126</v>
      </c>
      <c r="CI7" s="83">
        <v>31336</v>
      </c>
      <c r="CJ7" s="83">
        <v>11290.1</v>
      </c>
      <c r="CK7" s="83" t="s">
        <v>126</v>
      </c>
      <c r="CL7" s="83" t="s">
        <v>126</v>
      </c>
      <c r="CM7" s="83" t="s">
        <v>126</v>
      </c>
      <c r="CN7" s="83">
        <v>19199</v>
      </c>
      <c r="CO7" s="83">
        <v>19830.400000000001</v>
      </c>
      <c r="CP7" s="80" t="s">
        <v>126</v>
      </c>
      <c r="CQ7" s="80" t="s">
        <v>126</v>
      </c>
      <c r="CR7" s="80" t="s">
        <v>126</v>
      </c>
      <c r="CS7" s="80">
        <v>3043</v>
      </c>
      <c r="CT7" s="80">
        <v>24519</v>
      </c>
      <c r="CU7" s="80" t="s">
        <v>126</v>
      </c>
      <c r="CV7" s="80" t="s">
        <v>126</v>
      </c>
      <c r="CW7" s="80" t="s">
        <v>126</v>
      </c>
      <c r="CX7" s="80">
        <v>32739</v>
      </c>
      <c r="CY7" s="80">
        <v>34140</v>
      </c>
      <c r="CZ7" s="80">
        <v>429</v>
      </c>
      <c r="DA7" s="83" t="s">
        <v>126</v>
      </c>
      <c r="DB7" s="83" t="s">
        <v>126</v>
      </c>
      <c r="DC7" s="83" t="s">
        <v>126</v>
      </c>
      <c r="DD7" s="83">
        <v>9.9</v>
      </c>
      <c r="DE7" s="83">
        <v>13.8</v>
      </c>
      <c r="DF7" s="83" t="s">
        <v>126</v>
      </c>
      <c r="DG7" s="83" t="s">
        <v>126</v>
      </c>
      <c r="DH7" s="83" t="s">
        <v>126</v>
      </c>
      <c r="DI7" s="83">
        <v>30</v>
      </c>
      <c r="DJ7" s="83">
        <v>30.2</v>
      </c>
      <c r="DK7" s="83" t="s">
        <v>126</v>
      </c>
      <c r="DL7" s="83" t="s">
        <v>126</v>
      </c>
      <c r="DM7" s="83" t="s">
        <v>126</v>
      </c>
      <c r="DN7" s="83">
        <v>0</v>
      </c>
      <c r="DO7" s="83">
        <v>0</v>
      </c>
      <c r="DP7" s="83" t="s">
        <v>126</v>
      </c>
      <c r="DQ7" s="83" t="s">
        <v>126</v>
      </c>
      <c r="DR7" s="83" t="s">
        <v>126</v>
      </c>
      <c r="DS7" s="83">
        <v>11.8</v>
      </c>
      <c r="DT7" s="83">
        <v>14.2</v>
      </c>
      <c r="DU7" s="83" t="s">
        <v>126</v>
      </c>
      <c r="DV7" s="83" t="s">
        <v>126</v>
      </c>
      <c r="DW7" s="83" t="s">
        <v>126</v>
      </c>
      <c r="DX7" s="83">
        <v>1014.2</v>
      </c>
      <c r="DY7" s="83">
        <v>685.7</v>
      </c>
      <c r="DZ7" s="83" t="s">
        <v>126</v>
      </c>
      <c r="EA7" s="83" t="s">
        <v>126</v>
      </c>
      <c r="EB7" s="83" t="s">
        <v>126</v>
      </c>
      <c r="EC7" s="83">
        <v>136</v>
      </c>
      <c r="ED7" s="83">
        <v>133.5</v>
      </c>
      <c r="EE7" s="83" t="s">
        <v>126</v>
      </c>
      <c r="EF7" s="83" t="s">
        <v>126</v>
      </c>
      <c r="EG7" s="83" t="s">
        <v>126</v>
      </c>
      <c r="EH7" s="83" t="s">
        <v>126</v>
      </c>
      <c r="EI7" s="83" t="s">
        <v>126</v>
      </c>
      <c r="EJ7" s="83" t="s">
        <v>126</v>
      </c>
      <c r="EK7" s="83" t="s">
        <v>126</v>
      </c>
      <c r="EL7" s="83" t="s">
        <v>126</v>
      </c>
      <c r="EM7" s="83" t="s">
        <v>126</v>
      </c>
      <c r="EN7" s="83" t="s">
        <v>126</v>
      </c>
      <c r="EO7" s="83" t="s">
        <v>126</v>
      </c>
      <c r="EP7" s="83" t="s">
        <v>126</v>
      </c>
      <c r="EQ7" s="83" t="s">
        <v>126</v>
      </c>
      <c r="ER7" s="83">
        <v>100</v>
      </c>
      <c r="ES7" s="83">
        <v>100</v>
      </c>
      <c r="ET7" s="83" t="s">
        <v>126</v>
      </c>
      <c r="EU7" s="83" t="s">
        <v>126</v>
      </c>
      <c r="EV7" s="83" t="s">
        <v>126</v>
      </c>
      <c r="EW7" s="83">
        <v>87.3</v>
      </c>
      <c r="EX7" s="83">
        <v>82.1</v>
      </c>
      <c r="EY7" s="80" t="s">
        <v>126</v>
      </c>
      <c r="EZ7" s="83" t="s">
        <v>126</v>
      </c>
      <c r="FA7" s="83" t="s">
        <v>126</v>
      </c>
      <c r="FB7" s="83" t="s">
        <v>126</v>
      </c>
      <c r="FC7" s="83" t="s">
        <v>126</v>
      </c>
      <c r="FD7" s="83" t="s">
        <v>126</v>
      </c>
      <c r="FE7" s="83" t="s">
        <v>126</v>
      </c>
      <c r="FF7" s="83" t="s">
        <v>126</v>
      </c>
      <c r="FG7" s="83" t="s">
        <v>126</v>
      </c>
      <c r="FH7" s="83">
        <v>57.7</v>
      </c>
      <c r="FI7" s="83">
        <v>57.6</v>
      </c>
      <c r="FJ7" s="83" t="s">
        <v>126</v>
      </c>
      <c r="FK7" s="83" t="s">
        <v>126</v>
      </c>
      <c r="FL7" s="83" t="s">
        <v>126</v>
      </c>
      <c r="FM7" s="83" t="s">
        <v>126</v>
      </c>
      <c r="FN7" s="83" t="s">
        <v>126</v>
      </c>
      <c r="FO7" s="83" t="s">
        <v>126</v>
      </c>
      <c r="FP7" s="83" t="s">
        <v>126</v>
      </c>
      <c r="FQ7" s="83" t="s">
        <v>126</v>
      </c>
      <c r="FR7" s="83">
        <v>5.4</v>
      </c>
      <c r="FS7" s="83">
        <v>8.6999999999999993</v>
      </c>
      <c r="FT7" s="83" t="s">
        <v>126</v>
      </c>
      <c r="FU7" s="83" t="s">
        <v>126</v>
      </c>
      <c r="FV7" s="83" t="s">
        <v>126</v>
      </c>
      <c r="FW7" s="83" t="s">
        <v>126</v>
      </c>
      <c r="FX7" s="83" t="s">
        <v>126</v>
      </c>
      <c r="FY7" s="83" t="s">
        <v>126</v>
      </c>
      <c r="FZ7" s="83" t="s">
        <v>126</v>
      </c>
      <c r="GA7" s="83" t="s">
        <v>126</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t="s">
        <v>126</v>
      </c>
      <c r="GT7" s="83" t="s">
        <v>126</v>
      </c>
      <c r="GU7" s="83" t="s">
        <v>126</v>
      </c>
      <c r="GV7" s="83">
        <v>92</v>
      </c>
      <c r="GW7" s="83">
        <v>94.7</v>
      </c>
      <c r="GX7" s="80" t="s">
        <v>126</v>
      </c>
      <c r="GY7" s="83" t="s">
        <v>126</v>
      </c>
      <c r="GZ7" s="83" t="s">
        <v>126</v>
      </c>
      <c r="HA7" s="83" t="s">
        <v>126</v>
      </c>
      <c r="HB7" s="83" t="s">
        <v>126</v>
      </c>
      <c r="HC7" s="83" t="s">
        <v>126</v>
      </c>
      <c r="HD7" s="83" t="s">
        <v>126</v>
      </c>
      <c r="HE7" s="83" t="s">
        <v>126</v>
      </c>
      <c r="HF7" s="83" t="s">
        <v>126</v>
      </c>
      <c r="HG7" s="83">
        <v>63.3</v>
      </c>
      <c r="HH7" s="83">
        <v>65.099999999999994</v>
      </c>
      <c r="HI7" s="83" t="s">
        <v>126</v>
      </c>
      <c r="HJ7" s="83" t="s">
        <v>126</v>
      </c>
      <c r="HK7" s="83" t="s">
        <v>126</v>
      </c>
      <c r="HL7" s="83" t="s">
        <v>126</v>
      </c>
      <c r="HM7" s="83" t="s">
        <v>126</v>
      </c>
      <c r="HN7" s="83" t="s">
        <v>126</v>
      </c>
      <c r="HO7" s="83" t="s">
        <v>126</v>
      </c>
      <c r="HP7" s="83" t="s">
        <v>126</v>
      </c>
      <c r="HQ7" s="83">
        <v>7.4</v>
      </c>
      <c r="HR7" s="83">
        <v>6.8</v>
      </c>
      <c r="HS7" s="83" t="s">
        <v>126</v>
      </c>
      <c r="HT7" s="83" t="s">
        <v>126</v>
      </c>
      <c r="HU7" s="83" t="s">
        <v>126</v>
      </c>
      <c r="HV7" s="83" t="s">
        <v>126</v>
      </c>
      <c r="HW7" s="83" t="s">
        <v>126</v>
      </c>
      <c r="HX7" s="83" t="s">
        <v>126</v>
      </c>
      <c r="HY7" s="83" t="s">
        <v>126</v>
      </c>
      <c r="HZ7" s="83" t="s">
        <v>126</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t="s">
        <v>126</v>
      </c>
      <c r="IT7" s="83" t="s">
        <v>126</v>
      </c>
      <c r="IU7" s="83">
        <v>46.5</v>
      </c>
      <c r="IV7" s="83">
        <v>27.1</v>
      </c>
      <c r="IW7" s="80" t="s">
        <v>126</v>
      </c>
      <c r="IX7" s="83" t="s">
        <v>126</v>
      </c>
      <c r="IY7" s="83" t="s">
        <v>126</v>
      </c>
      <c r="IZ7" s="83" t="s">
        <v>126</v>
      </c>
      <c r="JA7" s="83" t="s">
        <v>126</v>
      </c>
      <c r="JB7" s="83" t="s">
        <v>126</v>
      </c>
      <c r="JC7" s="83" t="s">
        <v>126</v>
      </c>
      <c r="JD7" s="83" t="s">
        <v>126</v>
      </c>
      <c r="JE7" s="83" t="s">
        <v>126</v>
      </c>
      <c r="JF7" s="83">
        <v>17.899999999999999</v>
      </c>
      <c r="JG7" s="83">
        <v>16.399999999999999</v>
      </c>
      <c r="JH7" s="83" t="s">
        <v>126</v>
      </c>
      <c r="JI7" s="83" t="s">
        <v>126</v>
      </c>
      <c r="JJ7" s="83" t="s">
        <v>126</v>
      </c>
      <c r="JK7" s="83" t="s">
        <v>126</v>
      </c>
      <c r="JL7" s="83" t="s">
        <v>126</v>
      </c>
      <c r="JM7" s="83" t="s">
        <v>126</v>
      </c>
      <c r="JN7" s="83" t="s">
        <v>126</v>
      </c>
      <c r="JO7" s="83" t="s">
        <v>126</v>
      </c>
      <c r="JP7" s="83">
        <v>34.5</v>
      </c>
      <c r="JQ7" s="83">
        <v>45.8</v>
      </c>
      <c r="JR7" s="83" t="s">
        <v>126</v>
      </c>
      <c r="JS7" s="83" t="s">
        <v>126</v>
      </c>
      <c r="JT7" s="83" t="s">
        <v>126</v>
      </c>
      <c r="JU7" s="83" t="s">
        <v>126</v>
      </c>
      <c r="JV7" s="83" t="s">
        <v>126</v>
      </c>
      <c r="JW7" s="83" t="s">
        <v>126</v>
      </c>
      <c r="JX7" s="83" t="s">
        <v>126</v>
      </c>
      <c r="JY7" s="83" t="s">
        <v>126</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t="s">
        <v>126</v>
      </c>
      <c r="KS7" s="83" t="s">
        <v>126</v>
      </c>
      <c r="KT7" s="83">
        <v>98.8</v>
      </c>
      <c r="KU7" s="83">
        <v>94.9</v>
      </c>
      <c r="KV7" s="80">
        <v>429</v>
      </c>
      <c r="KW7" s="83" t="s">
        <v>126</v>
      </c>
      <c r="KX7" s="83" t="s">
        <v>126</v>
      </c>
      <c r="KY7" s="83" t="s">
        <v>126</v>
      </c>
      <c r="KZ7" s="83">
        <v>9.9</v>
      </c>
      <c r="LA7" s="83">
        <v>13.8</v>
      </c>
      <c r="LB7" s="83" t="s">
        <v>126</v>
      </c>
      <c r="LC7" s="83" t="s">
        <v>126</v>
      </c>
      <c r="LD7" s="83" t="s">
        <v>126</v>
      </c>
      <c r="LE7" s="83">
        <v>14.9</v>
      </c>
      <c r="LF7" s="83">
        <v>15.2</v>
      </c>
      <c r="LG7" s="83" t="s">
        <v>126</v>
      </c>
      <c r="LH7" s="83" t="s">
        <v>126</v>
      </c>
      <c r="LI7" s="83" t="s">
        <v>126</v>
      </c>
      <c r="LJ7" s="83">
        <v>0</v>
      </c>
      <c r="LK7" s="83">
        <v>0</v>
      </c>
      <c r="LL7" s="83" t="s">
        <v>126</v>
      </c>
      <c r="LM7" s="83" t="s">
        <v>126</v>
      </c>
      <c r="LN7" s="83" t="s">
        <v>126</v>
      </c>
      <c r="LO7" s="83">
        <v>0.3</v>
      </c>
      <c r="LP7" s="83">
        <v>0.7</v>
      </c>
      <c r="LQ7" s="83" t="s">
        <v>126</v>
      </c>
      <c r="LR7" s="83" t="s">
        <v>126</v>
      </c>
      <c r="LS7" s="83" t="s">
        <v>126</v>
      </c>
      <c r="LT7" s="83">
        <v>1014.2</v>
      </c>
      <c r="LU7" s="83">
        <v>685.7</v>
      </c>
      <c r="LV7" s="83" t="s">
        <v>126</v>
      </c>
      <c r="LW7" s="83" t="s">
        <v>126</v>
      </c>
      <c r="LX7" s="83" t="s">
        <v>126</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v>100</v>
      </c>
      <c r="MO7" s="83">
        <v>100</v>
      </c>
      <c r="MP7" s="83" t="s">
        <v>126</v>
      </c>
      <c r="MQ7" s="83" t="s">
        <v>126</v>
      </c>
      <c r="MR7" s="83" t="s">
        <v>126</v>
      </c>
      <c r="MS7" s="83">
        <v>98.3</v>
      </c>
      <c r="MT7" s="83">
        <v>98.7</v>
      </c>
      <c r="MU7" s="83" t="s">
        <v>126</v>
      </c>
      <c r="MV7" s="83" t="s">
        <v>126</v>
      </c>
      <c r="MW7" s="83" t="s">
        <v>126</v>
      </c>
      <c r="MX7" s="83" t="s">
        <v>126</v>
      </c>
      <c r="MY7" s="83" t="s">
        <v>126</v>
      </c>
      <c r="MZ7" s="83" t="s">
        <v>126</v>
      </c>
      <c r="NA7" s="83" t="s">
        <v>126</v>
      </c>
      <c r="NB7" s="83" t="s">
        <v>126</v>
      </c>
      <c r="NC7" s="83" t="s">
        <v>126</v>
      </c>
      <c r="ND7" s="83" t="s">
        <v>126</v>
      </c>
      <c r="NE7" s="83" t="s">
        <v>126</v>
      </c>
      <c r="NF7" s="83" t="s">
        <v>126</v>
      </c>
      <c r="NG7" s="83" t="s">
        <v>126</v>
      </c>
      <c r="NH7" s="83" t="s">
        <v>126</v>
      </c>
      <c r="NI7" s="83" t="s">
        <v>126</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（最大出力合計429kW）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（最大出力合計429kW）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t="str">
        <f>AZ7</f>
        <v>-</v>
      </c>
      <c r="BA11" s="95" t="str">
        <f>BA7</f>
        <v>-</v>
      </c>
      <c r="BB11" s="95">
        <f>BB7</f>
        <v>124.2</v>
      </c>
      <c r="BC11" s="95">
        <f>BC7</f>
        <v>200.3</v>
      </c>
      <c r="BD11" s="84"/>
      <c r="BE11" s="84"/>
      <c r="BF11" s="84"/>
      <c r="BG11" s="84"/>
      <c r="BH11" s="84"/>
      <c r="BI11" s="94" t="s">
        <v>139</v>
      </c>
      <c r="BJ11" s="95" t="str">
        <f>BJ7</f>
        <v>-</v>
      </c>
      <c r="BK11" s="95" t="str">
        <f>BK7</f>
        <v>-</v>
      </c>
      <c r="BL11" s="95" t="str">
        <f>BL7</f>
        <v>-</v>
      </c>
      <c r="BM11" s="95">
        <f>BM7</f>
        <v>926.7</v>
      </c>
      <c r="BN11" s="95">
        <f>BN7</f>
        <v>1220.8</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t="str">
        <f>CF7</f>
        <v>-</v>
      </c>
      <c r="CG11" s="95" t="str">
        <f>CG7</f>
        <v>-</v>
      </c>
      <c r="CH11" s="95" t="str">
        <f>CH7</f>
        <v>-</v>
      </c>
      <c r="CI11" s="95">
        <f>CI7</f>
        <v>31336</v>
      </c>
      <c r="CJ11" s="95">
        <f>CJ7</f>
        <v>11290.1</v>
      </c>
      <c r="CK11" s="84"/>
      <c r="CL11" s="84"/>
      <c r="CM11" s="84"/>
      <c r="CN11" s="84"/>
      <c r="CO11" s="94" t="s">
        <v>139</v>
      </c>
      <c r="CP11" s="96" t="str">
        <f>CP7</f>
        <v>-</v>
      </c>
      <c r="CQ11" s="96" t="str">
        <f>CQ7</f>
        <v>-</v>
      </c>
      <c r="CR11" s="96" t="str">
        <f>CR7</f>
        <v>-</v>
      </c>
      <c r="CS11" s="96">
        <f>CS7</f>
        <v>3043</v>
      </c>
      <c r="CT11" s="96">
        <f>CT7</f>
        <v>24519</v>
      </c>
      <c r="CU11" s="84"/>
      <c r="CV11" s="84"/>
      <c r="CW11" s="84"/>
      <c r="CX11" s="84"/>
      <c r="CY11" s="84"/>
      <c r="CZ11" s="94" t="s">
        <v>139</v>
      </c>
      <c r="DA11" s="95" t="str">
        <f>DA7</f>
        <v>-</v>
      </c>
      <c r="DB11" s="95" t="str">
        <f>DB7</f>
        <v>-</v>
      </c>
      <c r="DC11" s="95" t="str">
        <f>DC7</f>
        <v>-</v>
      </c>
      <c r="DD11" s="95">
        <f>DD7</f>
        <v>9.9</v>
      </c>
      <c r="DE11" s="95">
        <f>DE7</f>
        <v>13.8</v>
      </c>
      <c r="DF11" s="84"/>
      <c r="DG11" s="84"/>
      <c r="DH11" s="84"/>
      <c r="DI11" s="84"/>
      <c r="DJ11" s="94" t="s">
        <v>139</v>
      </c>
      <c r="DK11" s="95" t="str">
        <f>DK7</f>
        <v>-</v>
      </c>
      <c r="DL11" s="95" t="str">
        <f>DL7</f>
        <v>-</v>
      </c>
      <c r="DM11" s="95" t="str">
        <f>DM7</f>
        <v>-</v>
      </c>
      <c r="DN11" s="95">
        <f>DN7</f>
        <v>0</v>
      </c>
      <c r="DO11" s="95">
        <f>DO7</f>
        <v>0</v>
      </c>
      <c r="DP11" s="84"/>
      <c r="DQ11" s="84"/>
      <c r="DR11" s="84"/>
      <c r="DS11" s="84"/>
      <c r="DT11" s="94" t="s">
        <v>139</v>
      </c>
      <c r="DU11" s="95" t="str">
        <f>DU7</f>
        <v>-</v>
      </c>
      <c r="DV11" s="95" t="str">
        <f>DV7</f>
        <v>-</v>
      </c>
      <c r="DW11" s="95" t="str">
        <f>DW7</f>
        <v>-</v>
      </c>
      <c r="DX11" s="95">
        <f>DX7</f>
        <v>1014.2</v>
      </c>
      <c r="DY11" s="95">
        <f>DY7</f>
        <v>685.7</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t="str">
        <f>EO7</f>
        <v>-</v>
      </c>
      <c r="EP11" s="95" t="str">
        <f>EP7</f>
        <v>-</v>
      </c>
      <c r="EQ11" s="95" t="str">
        <f>EQ7</f>
        <v>-</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f>KZ7</f>
        <v>9.9</v>
      </c>
      <c r="LA11" s="95">
        <f>LA7</f>
        <v>13.8</v>
      </c>
      <c r="LB11" s="84"/>
      <c r="LC11" s="84"/>
      <c r="LD11" s="84"/>
      <c r="LE11" s="84"/>
      <c r="LF11" s="94" t="s">
        <v>139</v>
      </c>
      <c r="LG11" s="95" t="str">
        <f>LG7</f>
        <v>-</v>
      </c>
      <c r="LH11" s="95" t="str">
        <f>LH7</f>
        <v>-</v>
      </c>
      <c r="LI11" s="95" t="str">
        <f>LI7</f>
        <v>-</v>
      </c>
      <c r="LJ11" s="95">
        <f>LJ7</f>
        <v>0</v>
      </c>
      <c r="LK11" s="95">
        <f>LK7</f>
        <v>0</v>
      </c>
      <c r="LL11" s="84"/>
      <c r="LM11" s="84"/>
      <c r="LN11" s="84"/>
      <c r="LO11" s="84"/>
      <c r="LP11" s="94" t="s">
        <v>139</v>
      </c>
      <c r="LQ11" s="95" t="str">
        <f>LQ7</f>
        <v>-</v>
      </c>
      <c r="LR11" s="95" t="str">
        <f>LR7</f>
        <v>-</v>
      </c>
      <c r="LS11" s="95" t="str">
        <f>LS7</f>
        <v>-</v>
      </c>
      <c r="LT11" s="95">
        <f>LT7</f>
        <v>1014.2</v>
      </c>
      <c r="LU11" s="95">
        <f>LU7</f>
        <v>685.7</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t="str">
        <f>BD7</f>
        <v>-</v>
      </c>
      <c r="AZ12" s="95" t="str">
        <f>BE7</f>
        <v>-</v>
      </c>
      <c r="BA12" s="95" t="str">
        <f>BF7</f>
        <v>-</v>
      </c>
      <c r="BB12" s="95">
        <f>BG7</f>
        <v>121.3</v>
      </c>
      <c r="BC12" s="95">
        <f>BH7</f>
        <v>123.2</v>
      </c>
      <c r="BD12" s="84"/>
      <c r="BE12" s="84"/>
      <c r="BF12" s="84"/>
      <c r="BG12" s="84"/>
      <c r="BH12" s="84"/>
      <c r="BI12" s="94" t="s">
        <v>140</v>
      </c>
      <c r="BJ12" s="95" t="str">
        <f>BO7</f>
        <v>-</v>
      </c>
      <c r="BK12" s="95" t="str">
        <f>BP7</f>
        <v>-</v>
      </c>
      <c r="BL12" s="95" t="str">
        <f>BQ7</f>
        <v>-</v>
      </c>
      <c r="BM12" s="95">
        <f>BR7</f>
        <v>247.9</v>
      </c>
      <c r="BN12" s="95">
        <f>BS7</f>
        <v>240.1</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t="str">
        <f>CK7</f>
        <v>-</v>
      </c>
      <c r="CG12" s="95" t="str">
        <f>CL7</f>
        <v>-</v>
      </c>
      <c r="CH12" s="95" t="str">
        <f>CM7</f>
        <v>-</v>
      </c>
      <c r="CI12" s="95">
        <f>CN7</f>
        <v>19199</v>
      </c>
      <c r="CJ12" s="95">
        <f>CO7</f>
        <v>19830.400000000001</v>
      </c>
      <c r="CK12" s="84"/>
      <c r="CL12" s="84"/>
      <c r="CM12" s="84"/>
      <c r="CN12" s="84"/>
      <c r="CO12" s="94" t="s">
        <v>140</v>
      </c>
      <c r="CP12" s="96" t="str">
        <f>CU7</f>
        <v>-</v>
      </c>
      <c r="CQ12" s="96" t="str">
        <f>CV7</f>
        <v>-</v>
      </c>
      <c r="CR12" s="96" t="str">
        <f>CW7</f>
        <v>-</v>
      </c>
      <c r="CS12" s="96">
        <f>CX7</f>
        <v>32739</v>
      </c>
      <c r="CT12" s="96">
        <f>CY7</f>
        <v>34140</v>
      </c>
      <c r="CU12" s="84"/>
      <c r="CV12" s="84"/>
      <c r="CW12" s="84"/>
      <c r="CX12" s="84"/>
      <c r="CY12" s="84"/>
      <c r="CZ12" s="94" t="s">
        <v>140</v>
      </c>
      <c r="DA12" s="95" t="str">
        <f>DF7</f>
        <v>-</v>
      </c>
      <c r="DB12" s="95" t="str">
        <f>DG7</f>
        <v>-</v>
      </c>
      <c r="DC12" s="95" t="str">
        <f>DH7</f>
        <v>-</v>
      </c>
      <c r="DD12" s="95">
        <f>DI7</f>
        <v>30</v>
      </c>
      <c r="DE12" s="95">
        <f>DJ7</f>
        <v>30.2</v>
      </c>
      <c r="DF12" s="84"/>
      <c r="DG12" s="84"/>
      <c r="DH12" s="84"/>
      <c r="DI12" s="84"/>
      <c r="DJ12" s="94" t="s">
        <v>140</v>
      </c>
      <c r="DK12" s="95" t="str">
        <f>DP7</f>
        <v>-</v>
      </c>
      <c r="DL12" s="95" t="str">
        <f>DQ7</f>
        <v>-</v>
      </c>
      <c r="DM12" s="95" t="str">
        <f>DR7</f>
        <v>-</v>
      </c>
      <c r="DN12" s="95">
        <f>DS7</f>
        <v>11.8</v>
      </c>
      <c r="DO12" s="95">
        <f>DT7</f>
        <v>14.2</v>
      </c>
      <c r="DP12" s="84"/>
      <c r="DQ12" s="84"/>
      <c r="DR12" s="84"/>
      <c r="DS12" s="84"/>
      <c r="DT12" s="94" t="s">
        <v>140</v>
      </c>
      <c r="DU12" s="95" t="str">
        <f>DZ7</f>
        <v>-</v>
      </c>
      <c r="DV12" s="95" t="str">
        <f>EA7</f>
        <v>-</v>
      </c>
      <c r="DW12" s="95" t="str">
        <f>EB7</f>
        <v>-</v>
      </c>
      <c r="DX12" s="95">
        <f>EC7</f>
        <v>136</v>
      </c>
      <c r="DY12" s="95">
        <f>ED7</f>
        <v>133.5</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t="str">
        <f>ET7</f>
        <v>-</v>
      </c>
      <c r="EP12" s="95" t="str">
        <f>EU7</f>
        <v>-</v>
      </c>
      <c r="EQ12" s="95" t="str">
        <f>EV7</f>
        <v>-</v>
      </c>
      <c r="ER12" s="95">
        <f>EW7</f>
        <v>87.3</v>
      </c>
      <c r="ES12" s="95">
        <f>EX7</f>
        <v>82.1</v>
      </c>
      <c r="ET12" s="84"/>
      <c r="EU12" s="84"/>
      <c r="EV12" s="84"/>
      <c r="EW12" s="84"/>
      <c r="EX12" s="84"/>
      <c r="EY12" s="94" t="s">
        <v>140</v>
      </c>
      <c r="EZ12" s="95" t="str">
        <f>IF($EZ$8,FE7,"-")</f>
        <v>-</v>
      </c>
      <c r="FA12" s="95" t="str">
        <f>IF($EZ$8,FF7,"-")</f>
        <v>-</v>
      </c>
      <c r="FB12" s="95" t="str">
        <f>IF($EZ$8,FG7,"-")</f>
        <v>-</v>
      </c>
      <c r="FC12" s="95" t="str">
        <f>IF($EZ$8,FH7,"-")</f>
        <v>-</v>
      </c>
      <c r="FD12" s="95" t="str">
        <f>IF($EZ$8,FI7,"-")</f>
        <v>-</v>
      </c>
      <c r="FE12" s="84"/>
      <c r="FF12" s="84"/>
      <c r="FG12" s="84"/>
      <c r="FH12" s="84"/>
      <c r="FI12" s="94" t="s">
        <v>140</v>
      </c>
      <c r="FJ12" s="95" t="str">
        <f>IF($FJ$8,FO7,"-")</f>
        <v>-</v>
      </c>
      <c r="FK12" s="95" t="str">
        <f>IF($FJ$8,FP7,"-")</f>
        <v>-</v>
      </c>
      <c r="FL12" s="95" t="str">
        <f>IF($FJ$8,FQ7,"-")</f>
        <v>-</v>
      </c>
      <c r="FM12" s="95" t="str">
        <f>IF($FJ$8,FR7,"-")</f>
        <v>-</v>
      </c>
      <c r="FN12" s="95" t="str">
        <f>IF($FJ$8,FS7,"-")</f>
        <v>-</v>
      </c>
      <c r="FO12" s="84"/>
      <c r="FP12" s="84"/>
      <c r="FQ12" s="84"/>
      <c r="FR12" s="84"/>
      <c r="FS12" s="94" t="s">
        <v>140</v>
      </c>
      <c r="FT12" s="95" t="str">
        <f>IF($FT$8,FY7,"-")</f>
        <v>-</v>
      </c>
      <c r="FU12" s="95" t="str">
        <f>IF($FT$8,FZ7,"-")</f>
        <v>-</v>
      </c>
      <c r="FV12" s="95" t="str">
        <f>IF($FT$8,GA7,"-")</f>
        <v>-</v>
      </c>
      <c r="FW12" s="95" t="str">
        <f>IF($FT$8,GB7,"-")</f>
        <v>-</v>
      </c>
      <c r="FX12" s="95" t="str">
        <f>IF($FT$8,GC7,"-")</f>
        <v>-</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t="str">
        <f>IF($GN$8,GS7,"-")</f>
        <v>-</v>
      </c>
      <c r="GO12" s="95" t="str">
        <f>IF($GN$8,GT7,"-")</f>
        <v>-</v>
      </c>
      <c r="GP12" s="95" t="str">
        <f>IF($GN$8,GU7,"-")</f>
        <v>-</v>
      </c>
      <c r="GQ12" s="95" t="str">
        <f>IF($GN$8,GV7,"-")</f>
        <v>-</v>
      </c>
      <c r="GR12" s="95" t="str">
        <f>IF($GN$8,GW7,"-")</f>
        <v>-</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t="str">
        <f>IF($KW$8,LC7,"-")</f>
        <v>-</v>
      </c>
      <c r="KY12" s="95" t="str">
        <f>IF($KW$8,LD7,"-")</f>
        <v>-</v>
      </c>
      <c r="KZ12" s="95">
        <f>IF($KW$8,LE7,"-")</f>
        <v>14.9</v>
      </c>
      <c r="LA12" s="95">
        <f>IF($KW$8,LF7,"-")</f>
        <v>15.2</v>
      </c>
      <c r="LB12" s="84"/>
      <c r="LC12" s="84"/>
      <c r="LD12" s="84"/>
      <c r="LE12" s="84"/>
      <c r="LF12" s="94" t="s">
        <v>140</v>
      </c>
      <c r="LG12" s="95" t="str">
        <f>IF($LG$8,LL7,"-")</f>
        <v>-</v>
      </c>
      <c r="LH12" s="95" t="str">
        <f>IF($LG$8,LM7,"-")</f>
        <v>-</v>
      </c>
      <c r="LI12" s="95" t="str">
        <f>IF($LG$8,LN7,"-")</f>
        <v>-</v>
      </c>
      <c r="LJ12" s="95">
        <f>IF($LG$8,LO7,"-")</f>
        <v>0.3</v>
      </c>
      <c r="LK12" s="95">
        <f>IF($LG$8,LP7,"-")</f>
        <v>0.7</v>
      </c>
      <c r="LL12" s="84"/>
      <c r="LM12" s="84"/>
      <c r="LN12" s="84"/>
      <c r="LO12" s="84"/>
      <c r="LP12" s="94" t="s">
        <v>140</v>
      </c>
      <c r="LQ12" s="95" t="str">
        <f>IF($LQ$8,LV7,"-")</f>
        <v>-</v>
      </c>
      <c r="LR12" s="95" t="str">
        <f>IF($LQ$8,LW7,"-")</f>
        <v>-</v>
      </c>
      <c r="LS12" s="95" t="str">
        <f>IF($LQ$8,LX7,"-")</f>
        <v>-</v>
      </c>
      <c r="LT12" s="95">
        <f>IF($LQ$8,LY7,"-")</f>
        <v>164.9</v>
      </c>
      <c r="LU12" s="95">
        <f>IF($LQ$8,LZ7,"-")</f>
        <v>146.19999999999999</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197" t="s">
        <v>143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t="e">
        <f>IF(AY7="-",NA(),AY7)</f>
        <v>#N/A</v>
      </c>
      <c r="AZ17" s="106" t="e">
        <f t="shared" ref="AZ17:BC17" si="9">IF(AZ7="-",NA(),AZ7)</f>
        <v>#N/A</v>
      </c>
      <c r="BA17" s="106" t="e">
        <f t="shared" si="9"/>
        <v>#N/A</v>
      </c>
      <c r="BB17" s="106">
        <f t="shared" si="9"/>
        <v>124.2</v>
      </c>
      <c r="BC17" s="106">
        <f t="shared" si="9"/>
        <v>200.3</v>
      </c>
      <c r="BD17" s="100"/>
      <c r="BE17" s="100"/>
      <c r="BF17" s="100"/>
      <c r="BG17" s="100"/>
      <c r="BH17" s="100"/>
      <c r="BI17" s="105" t="s">
        <v>154</v>
      </c>
      <c r="BJ17" s="106" t="e">
        <f>IF(BJ7="-",NA(),BJ7)</f>
        <v>#N/A</v>
      </c>
      <c r="BK17" s="106" t="e">
        <f t="shared" ref="BK17:BN17" si="10">IF(BK7="-",NA(),BK7)</f>
        <v>#N/A</v>
      </c>
      <c r="BL17" s="106" t="e">
        <f t="shared" si="10"/>
        <v>#N/A</v>
      </c>
      <c r="BM17" s="106">
        <f t="shared" si="10"/>
        <v>926.7</v>
      </c>
      <c r="BN17" s="106">
        <f t="shared" si="10"/>
        <v>1220.8</v>
      </c>
      <c r="BO17" s="100"/>
      <c r="BP17" s="100"/>
      <c r="BQ17" s="100"/>
      <c r="BR17" s="100"/>
      <c r="BS17" s="100"/>
      <c r="BT17" s="105" t="s">
        <v>154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154</v>
      </c>
      <c r="CF17" s="106" t="e">
        <f>IF(CF7="-",NA(),CF7)</f>
        <v>#N/A</v>
      </c>
      <c r="CG17" s="106" t="e">
        <f t="shared" ref="CG17:CJ17" si="12">IF(CG7="-",NA(),CG7)</f>
        <v>#N/A</v>
      </c>
      <c r="CH17" s="106" t="e">
        <f t="shared" si="12"/>
        <v>#N/A</v>
      </c>
      <c r="CI17" s="106">
        <f t="shared" si="12"/>
        <v>31336</v>
      </c>
      <c r="CJ17" s="106">
        <f t="shared" si="12"/>
        <v>11290.1</v>
      </c>
      <c r="CK17" s="100"/>
      <c r="CL17" s="100"/>
      <c r="CM17" s="100"/>
      <c r="CN17" s="100"/>
      <c r="CO17" s="105" t="s">
        <v>154</v>
      </c>
      <c r="CP17" s="107" t="e">
        <f>IF(CP7="-",NA(),CP7)</f>
        <v>#N/A</v>
      </c>
      <c r="CQ17" s="107" t="e">
        <f t="shared" ref="CQ17:CT17" si="13">IF(CQ7="-",NA(),CQ7)</f>
        <v>#N/A</v>
      </c>
      <c r="CR17" s="107" t="e">
        <f t="shared" si="13"/>
        <v>#N/A</v>
      </c>
      <c r="CS17" s="107">
        <f t="shared" si="13"/>
        <v>3043</v>
      </c>
      <c r="CT17" s="107">
        <f t="shared" si="13"/>
        <v>24519</v>
      </c>
      <c r="CU17" s="100"/>
      <c r="CV17" s="100"/>
      <c r="CW17" s="100"/>
      <c r="CX17" s="100"/>
      <c r="CY17" s="100"/>
      <c r="CZ17" s="105" t="s">
        <v>154</v>
      </c>
      <c r="DA17" s="106" t="e">
        <f>IF(DA7="-",NA(),DA7)</f>
        <v>#N/A</v>
      </c>
      <c r="DB17" s="106" t="e">
        <f t="shared" ref="DB17:DE17" si="14">IF(DB7="-",NA(),DB7)</f>
        <v>#N/A</v>
      </c>
      <c r="DC17" s="106" t="e">
        <f t="shared" si="14"/>
        <v>#N/A</v>
      </c>
      <c r="DD17" s="106">
        <f t="shared" si="14"/>
        <v>9.9</v>
      </c>
      <c r="DE17" s="106">
        <f t="shared" si="14"/>
        <v>13.8</v>
      </c>
      <c r="DF17" s="100"/>
      <c r="DG17" s="100"/>
      <c r="DH17" s="100"/>
      <c r="DI17" s="100"/>
      <c r="DJ17" s="105" t="s">
        <v>154</v>
      </c>
      <c r="DK17" s="106" t="e">
        <f>IF(DK7="-",NA(),DK7)</f>
        <v>#N/A</v>
      </c>
      <c r="DL17" s="106" t="e">
        <f t="shared" ref="DL17:DO17" si="15">IF(DL7="-",NA(),DL7)</f>
        <v>#N/A</v>
      </c>
      <c r="DM17" s="106" t="e">
        <f t="shared" si="15"/>
        <v>#N/A</v>
      </c>
      <c r="DN17" s="106">
        <f t="shared" si="15"/>
        <v>0</v>
      </c>
      <c r="DO17" s="106">
        <f t="shared" si="15"/>
        <v>0</v>
      </c>
      <c r="DP17" s="100"/>
      <c r="DQ17" s="100"/>
      <c r="DR17" s="100"/>
      <c r="DS17" s="100"/>
      <c r="DT17" s="105" t="s">
        <v>154</v>
      </c>
      <c r="DU17" s="106" t="e">
        <f>IF(DU7="-",NA(),DU7)</f>
        <v>#N/A</v>
      </c>
      <c r="DV17" s="106" t="e">
        <f t="shared" ref="DV17:DY17" si="16">IF(DV7="-",NA(),DV7)</f>
        <v>#N/A</v>
      </c>
      <c r="DW17" s="106" t="e">
        <f t="shared" si="16"/>
        <v>#N/A</v>
      </c>
      <c r="DX17" s="106">
        <f t="shared" si="16"/>
        <v>1014.2</v>
      </c>
      <c r="DY17" s="106">
        <f t="shared" si="16"/>
        <v>685.7</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154</v>
      </c>
      <c r="EO17" s="106" t="e">
        <f>IF(EO7="-",NA(),EO7)</f>
        <v>#N/A</v>
      </c>
      <c r="EP17" s="106" t="e">
        <f t="shared" ref="EP17:ES17" si="18">IF(EP7="-",NA(),EP7)</f>
        <v>#N/A</v>
      </c>
      <c r="EQ17" s="106" t="e">
        <f t="shared" si="18"/>
        <v>#N/A</v>
      </c>
      <c r="ER17" s="106">
        <f t="shared" si="18"/>
        <v>100</v>
      </c>
      <c r="ES17" s="106">
        <f t="shared" si="18"/>
        <v>100</v>
      </c>
      <c r="ET17" s="100"/>
      <c r="EU17" s="100"/>
      <c r="EV17" s="100"/>
      <c r="EW17" s="100"/>
      <c r="EX17" s="100"/>
      <c r="EY17" s="105" t="s">
        <v>154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t="e">
        <f t="shared" ref="KX17:LA17" si="34">IF(KX7="-",NA(),KX7)</f>
        <v>#N/A</v>
      </c>
      <c r="KY17" s="106" t="e">
        <f t="shared" si="34"/>
        <v>#N/A</v>
      </c>
      <c r="KZ17" s="106">
        <f t="shared" si="34"/>
        <v>9.9</v>
      </c>
      <c r="LA17" s="106">
        <f t="shared" si="34"/>
        <v>13.8</v>
      </c>
      <c r="LB17" s="100"/>
      <c r="LC17" s="100"/>
      <c r="LD17" s="100"/>
      <c r="LE17" s="100"/>
      <c r="LF17" s="105" t="s">
        <v>154</v>
      </c>
      <c r="LG17" s="106" t="e">
        <f>IF(LG7="-",NA(),LG7)</f>
        <v>#N/A</v>
      </c>
      <c r="LH17" s="106" t="e">
        <f t="shared" ref="LH17:LK17" si="35">IF(LH7="-",NA(),LH7)</f>
        <v>#N/A</v>
      </c>
      <c r="LI17" s="106" t="e">
        <f t="shared" si="35"/>
        <v>#N/A</v>
      </c>
      <c r="LJ17" s="106">
        <f t="shared" si="35"/>
        <v>0</v>
      </c>
      <c r="LK17" s="106">
        <f t="shared" si="35"/>
        <v>0</v>
      </c>
      <c r="LL17" s="100"/>
      <c r="LM17" s="100"/>
      <c r="LN17" s="100"/>
      <c r="LO17" s="100"/>
      <c r="LP17" s="105" t="s">
        <v>154</v>
      </c>
      <c r="LQ17" s="106" t="e">
        <f>IF(LQ7="-",NA(),LQ7)</f>
        <v>#N/A</v>
      </c>
      <c r="LR17" s="106" t="e">
        <f t="shared" ref="LR17:LU17" si="36">IF(LR7="-",NA(),LR7)</f>
        <v>#N/A</v>
      </c>
      <c r="LS17" s="106" t="e">
        <f t="shared" si="36"/>
        <v>#N/A</v>
      </c>
      <c r="LT17" s="106">
        <f t="shared" si="36"/>
        <v>1014.2</v>
      </c>
      <c r="LU17" s="106">
        <f t="shared" si="36"/>
        <v>685.7</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t="e">
        <f>IF(BD7="-",NA(),BD7)</f>
        <v>#N/A</v>
      </c>
      <c r="AZ18" s="106" t="e">
        <f t="shared" ref="AZ18:BC18" si="39">IF(BE7="-",NA(),BE7)</f>
        <v>#N/A</v>
      </c>
      <c r="BA18" s="106" t="e">
        <f t="shared" si="39"/>
        <v>#N/A</v>
      </c>
      <c r="BB18" s="106">
        <f t="shared" si="39"/>
        <v>121.3</v>
      </c>
      <c r="BC18" s="106">
        <f t="shared" si="39"/>
        <v>123.2</v>
      </c>
      <c r="BD18" s="100"/>
      <c r="BE18" s="100"/>
      <c r="BF18" s="100"/>
      <c r="BG18" s="100"/>
      <c r="BH18" s="100"/>
      <c r="BI18" s="105" t="s">
        <v>156</v>
      </c>
      <c r="BJ18" s="106" t="e">
        <f>IF(BO7="-",NA(),BO7)</f>
        <v>#N/A</v>
      </c>
      <c r="BK18" s="106" t="e">
        <f t="shared" ref="BK18:BN18" si="40">IF(BP7="-",NA(),BP7)</f>
        <v>#N/A</v>
      </c>
      <c r="BL18" s="106" t="e">
        <f t="shared" si="40"/>
        <v>#N/A</v>
      </c>
      <c r="BM18" s="106">
        <f t="shared" si="40"/>
        <v>247.9</v>
      </c>
      <c r="BN18" s="106">
        <f t="shared" si="40"/>
        <v>240.1</v>
      </c>
      <c r="BO18" s="100"/>
      <c r="BP18" s="100"/>
      <c r="BQ18" s="100"/>
      <c r="BR18" s="100"/>
      <c r="BS18" s="100"/>
      <c r="BT18" s="105" t="s">
        <v>156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156</v>
      </c>
      <c r="CF18" s="106" t="e">
        <f>IF(CK7="-",NA(),CK7)</f>
        <v>#N/A</v>
      </c>
      <c r="CG18" s="106" t="e">
        <f t="shared" ref="CG18:CJ18" si="42">IF(CL7="-",NA(),CL7)</f>
        <v>#N/A</v>
      </c>
      <c r="CH18" s="106" t="e">
        <f t="shared" si="42"/>
        <v>#N/A</v>
      </c>
      <c r="CI18" s="106">
        <f t="shared" si="42"/>
        <v>19199</v>
      </c>
      <c r="CJ18" s="106">
        <f t="shared" si="42"/>
        <v>19830.400000000001</v>
      </c>
      <c r="CK18" s="100"/>
      <c r="CL18" s="100"/>
      <c r="CM18" s="100"/>
      <c r="CN18" s="100"/>
      <c r="CO18" s="105" t="s">
        <v>156</v>
      </c>
      <c r="CP18" s="107" t="e">
        <f>IF(CU7="-",NA(),CU7)</f>
        <v>#N/A</v>
      </c>
      <c r="CQ18" s="107" t="e">
        <f t="shared" ref="CQ18:CT18" si="43">IF(CV7="-",NA(),CV7)</f>
        <v>#N/A</v>
      </c>
      <c r="CR18" s="107" t="e">
        <f t="shared" si="43"/>
        <v>#N/A</v>
      </c>
      <c r="CS18" s="107">
        <f t="shared" si="43"/>
        <v>32739</v>
      </c>
      <c r="CT18" s="107">
        <f t="shared" si="43"/>
        <v>34140</v>
      </c>
      <c r="CU18" s="100"/>
      <c r="CV18" s="100"/>
      <c r="CW18" s="100"/>
      <c r="CX18" s="100"/>
      <c r="CY18" s="100"/>
      <c r="CZ18" s="105" t="s">
        <v>156</v>
      </c>
      <c r="DA18" s="106" t="e">
        <f>IF(DF7="-",NA(),DF7)</f>
        <v>#N/A</v>
      </c>
      <c r="DB18" s="106" t="e">
        <f t="shared" ref="DB18:DE18" si="44">IF(DG7="-",NA(),DG7)</f>
        <v>#N/A</v>
      </c>
      <c r="DC18" s="106" t="e">
        <f t="shared" si="44"/>
        <v>#N/A</v>
      </c>
      <c r="DD18" s="106">
        <f t="shared" si="44"/>
        <v>30</v>
      </c>
      <c r="DE18" s="106">
        <f t="shared" si="44"/>
        <v>30.2</v>
      </c>
      <c r="DF18" s="100"/>
      <c r="DG18" s="100"/>
      <c r="DH18" s="100"/>
      <c r="DI18" s="100"/>
      <c r="DJ18" s="105" t="s">
        <v>156</v>
      </c>
      <c r="DK18" s="106" t="e">
        <f>IF(DP7="-",NA(),DP7)</f>
        <v>#N/A</v>
      </c>
      <c r="DL18" s="106" t="e">
        <f t="shared" ref="DL18:DO18" si="45">IF(DQ7="-",NA(),DQ7)</f>
        <v>#N/A</v>
      </c>
      <c r="DM18" s="106" t="e">
        <f t="shared" si="45"/>
        <v>#N/A</v>
      </c>
      <c r="DN18" s="106">
        <f t="shared" si="45"/>
        <v>11.8</v>
      </c>
      <c r="DO18" s="106">
        <f t="shared" si="45"/>
        <v>14.2</v>
      </c>
      <c r="DP18" s="100"/>
      <c r="DQ18" s="100"/>
      <c r="DR18" s="100"/>
      <c r="DS18" s="100"/>
      <c r="DT18" s="105" t="s">
        <v>156</v>
      </c>
      <c r="DU18" s="106" t="e">
        <f>IF(DZ7="-",NA(),DZ7)</f>
        <v>#N/A</v>
      </c>
      <c r="DV18" s="106" t="e">
        <f t="shared" ref="DV18:DY18" si="46">IF(EA7="-",NA(),EA7)</f>
        <v>#N/A</v>
      </c>
      <c r="DW18" s="106" t="e">
        <f t="shared" si="46"/>
        <v>#N/A</v>
      </c>
      <c r="DX18" s="106">
        <f t="shared" si="46"/>
        <v>136</v>
      </c>
      <c r="DY18" s="106">
        <f t="shared" si="46"/>
        <v>133.5</v>
      </c>
      <c r="DZ18" s="100"/>
      <c r="EA18" s="100"/>
      <c r="EB18" s="100"/>
      <c r="EC18" s="100"/>
      <c r="ED18" s="105" t="s">
        <v>156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156</v>
      </c>
      <c r="EO18" s="106" t="e">
        <f>IF(ET7="-",NA(),ET7)</f>
        <v>#N/A</v>
      </c>
      <c r="EP18" s="106" t="e">
        <f t="shared" ref="EP18:ES18" si="48">IF(EU7="-",NA(),EU7)</f>
        <v>#N/A</v>
      </c>
      <c r="EQ18" s="106" t="e">
        <f t="shared" si="48"/>
        <v>#N/A</v>
      </c>
      <c r="ER18" s="106">
        <f t="shared" si="48"/>
        <v>87.3</v>
      </c>
      <c r="ES18" s="106">
        <f t="shared" si="48"/>
        <v>82.1</v>
      </c>
      <c r="ET18" s="100"/>
      <c r="EU18" s="100"/>
      <c r="EV18" s="100"/>
      <c r="EW18" s="100"/>
      <c r="EX18" s="100"/>
      <c r="EY18" s="105" t="s">
        <v>156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t="e">
        <f>IF(OR(NOT($KW$8),LB7="-"),NA(),LB7)</f>
        <v>#N/A</v>
      </c>
      <c r="KX18" s="106" t="e">
        <f>IF(OR(NOT($KW$8),LC7="-"),NA(),LC7)</f>
        <v>#N/A</v>
      </c>
      <c r="KY18" s="106" t="e">
        <f>IF(OR(NOT($KW$8),LD7="-"),NA(),LD7)</f>
        <v>#N/A</v>
      </c>
      <c r="KZ18" s="106">
        <f>IF(OR(NOT($KW$8),LE7="-"),NA(),LE7)</f>
        <v>14.9</v>
      </c>
      <c r="LA18" s="106">
        <f>IF(OR(NOT($KW$8),LF7="-"),NA(),LF7)</f>
        <v>15.2</v>
      </c>
      <c r="LB18" s="100"/>
      <c r="LC18" s="100"/>
      <c r="LD18" s="100"/>
      <c r="LE18" s="100"/>
      <c r="LF18" s="105" t="s">
        <v>156</v>
      </c>
      <c r="LG18" s="106" t="e">
        <f>IF(OR(NOT($LG$8),LL7="-"),NA(),LL7)</f>
        <v>#N/A</v>
      </c>
      <c r="LH18" s="106" t="e">
        <f>IF(OR(NOT($LG$8),LM7="-"),NA(),LM7)</f>
        <v>#N/A</v>
      </c>
      <c r="LI18" s="106" t="e">
        <f>IF(OR(NOT($LG$8),LN7="-"),NA(),LN7)</f>
        <v>#N/A</v>
      </c>
      <c r="LJ18" s="106">
        <f>IF(OR(NOT($LG$8),LO7="-"),NA(),LO7)</f>
        <v>0.3</v>
      </c>
      <c r="LK18" s="106">
        <f>IF(OR(NOT($LG$8),LP7="-"),NA(),LP7)</f>
        <v>0.7</v>
      </c>
      <c r="LL18" s="100"/>
      <c r="LM18" s="100"/>
      <c r="LN18" s="100"/>
      <c r="LO18" s="100"/>
      <c r="LP18" s="105" t="s">
        <v>156</v>
      </c>
      <c r="LQ18" s="106" t="e">
        <f>IF(OR(NOT($LQ$8),LV7="-"),NA(),LV7)</f>
        <v>#N/A</v>
      </c>
      <c r="LR18" s="106" t="e">
        <f>IF(OR(NOT($LQ$8),LW7="-"),NA(),LW7)</f>
        <v>#N/A</v>
      </c>
      <c r="LS18" s="106" t="e">
        <f>IF(OR(NOT($LQ$8),LX7="-"),NA(),LX7)</f>
        <v>#N/A</v>
      </c>
      <c r="LT18" s="106">
        <f>IF(OR(NOT($LQ$8),LY7="-"),NA(),LY7)</f>
        <v>164.9</v>
      </c>
      <c r="LU18" s="106">
        <f>IF(OR(NOT($LQ$8),LZ7="-"),NA(),LZ7)</f>
        <v>146.19999999999999</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158</v>
      </c>
      <c r="C20" s="196"/>
      <c r="D20" s="100"/>
    </row>
    <row r="21" spans="1:374" x14ac:dyDescent="0.15">
      <c r="A21" s="97">
        <f t="shared" si="7"/>
        <v>7</v>
      </c>
      <c r="B21" s="196" t="s">
        <v>159</v>
      </c>
      <c r="C21" s="196"/>
      <c r="D21" s="100"/>
    </row>
    <row r="22" spans="1:374" x14ac:dyDescent="0.15">
      <c r="A22" s="97">
        <f t="shared" si="7"/>
        <v>8</v>
      </c>
      <c r="B22" s="196" t="s">
        <v>160</v>
      </c>
      <c r="C22" s="196"/>
      <c r="D22" s="100"/>
      <c r="E22" s="198" t="s">
        <v>161</v>
      </c>
      <c r="F22" s="199"/>
      <c r="G22" s="199"/>
      <c r="H22" s="199"/>
      <c r="I22" s="200"/>
    </row>
    <row r="23" spans="1:374" x14ac:dyDescent="0.15">
      <c r="A23" s="97">
        <f t="shared" si="7"/>
        <v>9</v>
      </c>
      <c r="B23" s="196" t="s">
        <v>162</v>
      </c>
      <c r="C23" s="196"/>
      <c r="D23" s="100"/>
      <c r="E23" s="201"/>
      <c r="F23" s="202"/>
      <c r="G23" s="202"/>
      <c r="H23" s="202"/>
      <c r="I23" s="203"/>
    </row>
    <row r="24" spans="1:374" x14ac:dyDescent="0.15">
      <c r="A24" s="97">
        <f t="shared" si="7"/>
        <v>10</v>
      </c>
      <c r="B24" s="196" t="s">
        <v>163</v>
      </c>
      <c r="C24" s="196"/>
      <c r="D24" s="100"/>
      <c r="E24" s="201"/>
      <c r="F24" s="202"/>
      <c r="G24" s="202"/>
      <c r="H24" s="202"/>
      <c r="I24" s="203"/>
    </row>
    <row r="25" spans="1:374" x14ac:dyDescent="0.15">
      <c r="A25" s="97">
        <f t="shared" si="7"/>
        <v>11</v>
      </c>
      <c r="B25" s="196" t="s">
        <v>164</v>
      </c>
      <c r="C25" s="196"/>
      <c r="D25" s="100"/>
      <c r="E25" s="201"/>
      <c r="F25" s="202"/>
      <c r="G25" s="202"/>
      <c r="H25" s="202"/>
      <c r="I25" s="203"/>
    </row>
    <row r="26" spans="1:374" x14ac:dyDescent="0.15">
      <c r="A26" s="97">
        <f t="shared" si="7"/>
        <v>12</v>
      </c>
      <c r="B26" s="196" t="s">
        <v>165</v>
      </c>
      <c r="C26" s="196"/>
      <c r="D26" s="100"/>
      <c r="E26" s="201"/>
      <c r="F26" s="202"/>
      <c r="G26" s="202"/>
      <c r="H26" s="202"/>
      <c r="I26" s="203"/>
    </row>
    <row r="27" spans="1:374" x14ac:dyDescent="0.15">
      <c r="A27" s="97">
        <f t="shared" si="7"/>
        <v>13</v>
      </c>
      <c r="B27" s="196" t="s">
        <v>166</v>
      </c>
      <c r="C27" s="196"/>
      <c r="D27" s="100"/>
      <c r="E27" s="201"/>
      <c r="F27" s="202"/>
      <c r="G27" s="202"/>
      <c r="H27" s="202"/>
      <c r="I27" s="203"/>
    </row>
    <row r="28" spans="1:374" x14ac:dyDescent="0.15">
      <c r="A28" s="97">
        <f t="shared" si="7"/>
        <v>14</v>
      </c>
      <c r="B28" s="196" t="s">
        <v>167</v>
      </c>
      <c r="C28" s="196"/>
      <c r="D28" s="100"/>
      <c r="E28" s="201"/>
      <c r="F28" s="202"/>
      <c r="G28" s="202"/>
      <c r="H28" s="202"/>
      <c r="I28" s="203"/>
    </row>
    <row r="29" spans="1:374" x14ac:dyDescent="0.15">
      <c r="A29" s="97">
        <f t="shared" si="7"/>
        <v>15</v>
      </c>
      <c r="B29" s="196" t="s">
        <v>168</v>
      </c>
      <c r="C29" s="196"/>
      <c r="D29" s="100"/>
      <c r="E29" s="201"/>
      <c r="F29" s="202"/>
      <c r="G29" s="202"/>
      <c r="H29" s="202"/>
      <c r="I29" s="203"/>
    </row>
    <row r="30" spans="1:374" x14ac:dyDescent="0.15">
      <c r="A30" s="97">
        <f t="shared" si="7"/>
        <v>16</v>
      </c>
      <c r="B30" s="196" t="s">
        <v>169</v>
      </c>
      <c r="C30" s="196"/>
      <c r="D30" s="100"/>
      <c r="E30" s="201"/>
      <c r="F30" s="202"/>
      <c r="G30" s="202"/>
      <c r="H30" s="202"/>
      <c r="I30" s="203"/>
    </row>
    <row r="31" spans="1:374" x14ac:dyDescent="0.15">
      <c r="A31" s="97">
        <f t="shared" si="7"/>
        <v>17</v>
      </c>
      <c r="B31" s="196" t="s">
        <v>170</v>
      </c>
      <c r="C31" s="196"/>
      <c r="D31" s="100"/>
      <c r="E31" s="201"/>
      <c r="F31" s="202"/>
      <c r="G31" s="202"/>
      <c r="H31" s="202"/>
      <c r="I31" s="203"/>
    </row>
    <row r="32" spans="1:374" x14ac:dyDescent="0.15">
      <c r="A32" s="97">
        <f t="shared" si="7"/>
        <v>18</v>
      </c>
      <c r="B32" s="196" t="s">
        <v>171</v>
      </c>
      <c r="C32" s="196"/>
      <c r="D32" s="100"/>
      <c r="E32" s="201"/>
      <c r="F32" s="202"/>
      <c r="G32" s="202"/>
      <c r="H32" s="202"/>
      <c r="I32" s="203"/>
    </row>
    <row r="33" spans="1:16" x14ac:dyDescent="0.15">
      <c r="A33" s="97">
        <f t="shared" si="7"/>
        <v>19</v>
      </c>
      <c r="B33" s="196" t="s">
        <v>172</v>
      </c>
      <c r="C33" s="196"/>
      <c r="D33" s="100"/>
      <c r="E33" s="201"/>
      <c r="F33" s="202"/>
      <c r="G33" s="202"/>
      <c r="H33" s="202"/>
      <c r="I33" s="203"/>
    </row>
    <row r="34" spans="1:16" x14ac:dyDescent="0.15">
      <c r="A34" s="97">
        <f t="shared" si="7"/>
        <v>20</v>
      </c>
      <c r="B34" s="196" t="s">
        <v>173</v>
      </c>
      <c r="C34" s="196"/>
      <c r="D34" s="100"/>
      <c r="E34" s="201"/>
      <c r="F34" s="202"/>
      <c r="G34" s="202"/>
      <c r="H34" s="202"/>
      <c r="I34" s="203"/>
    </row>
    <row r="35" spans="1:16" ht="25.5" customHeight="1" x14ac:dyDescent="0.15">
      <c r="E35" s="204"/>
      <c r="F35" s="205"/>
      <c r="G35" s="205"/>
      <c r="H35" s="205"/>
      <c r="I35" s="206"/>
    </row>
    <row r="36" spans="1:16" x14ac:dyDescent="0.15">
      <c r="A36" t="s">
        <v>174</v>
      </c>
      <c r="B36" t="s">
        <v>175</v>
      </c>
    </row>
    <row r="37" spans="1:16" x14ac:dyDescent="0.15">
      <c r="A37" t="s">
        <v>176</v>
      </c>
      <c r="B37" t="s">
        <v>177</v>
      </c>
      <c r="L37" s="198" t="s">
        <v>161</v>
      </c>
      <c r="M37" s="199"/>
      <c r="N37" s="199"/>
      <c r="O37" s="199"/>
      <c r="P37" s="200"/>
    </row>
    <row r="38" spans="1:16" x14ac:dyDescent="0.15">
      <c r="A38" t="s">
        <v>178</v>
      </c>
      <c r="B38" t="s">
        <v>179</v>
      </c>
      <c r="L38" s="201"/>
      <c r="M38" s="202"/>
      <c r="N38" s="202"/>
      <c r="O38" s="202"/>
      <c r="P38" s="203"/>
    </row>
    <row r="39" spans="1:16" x14ac:dyDescent="0.15">
      <c r="A39" t="s">
        <v>180</v>
      </c>
      <c r="B39" t="s">
        <v>181</v>
      </c>
      <c r="L39" s="201"/>
      <c r="M39" s="202"/>
      <c r="N39" s="202"/>
      <c r="O39" s="202"/>
      <c r="P39" s="203"/>
    </row>
    <row r="40" spans="1:16" x14ac:dyDescent="0.15">
      <c r="A40" t="s">
        <v>182</v>
      </c>
      <c r="B40" t="s">
        <v>183</v>
      </c>
      <c r="L40" s="201"/>
      <c r="M40" s="202"/>
      <c r="N40" s="202"/>
      <c r="O40" s="202"/>
      <c r="P40" s="203"/>
    </row>
    <row r="41" spans="1:16" x14ac:dyDescent="0.15">
      <c r="A41" t="s">
        <v>184</v>
      </c>
      <c r="B41" t="s">
        <v>185</v>
      </c>
      <c r="L41" s="201"/>
      <c r="M41" s="202"/>
      <c r="N41" s="202"/>
      <c r="O41" s="202"/>
      <c r="P41" s="203"/>
    </row>
    <row r="42" spans="1:16" x14ac:dyDescent="0.15">
      <c r="A42" t="s">
        <v>186</v>
      </c>
      <c r="B42" t="s">
        <v>187</v>
      </c>
      <c r="L42" s="201"/>
      <c r="M42" s="202"/>
      <c r="N42" s="202"/>
      <c r="O42" s="202"/>
      <c r="P42" s="203"/>
    </row>
    <row r="43" spans="1:16" x14ac:dyDescent="0.15">
      <c r="A43" t="s">
        <v>188</v>
      </c>
      <c r="B43" t="s">
        <v>189</v>
      </c>
      <c r="L43" s="201"/>
      <c r="M43" s="202"/>
      <c r="N43" s="202"/>
      <c r="O43" s="202"/>
      <c r="P43" s="203"/>
    </row>
    <row r="44" spans="1:16" x14ac:dyDescent="0.15">
      <c r="A44" t="s">
        <v>190</v>
      </c>
      <c r="B44" t="s">
        <v>191</v>
      </c>
      <c r="L44" s="201"/>
      <c r="M44" s="202"/>
      <c r="N44" s="202"/>
      <c r="O44" s="202"/>
      <c r="P44" s="203"/>
    </row>
    <row r="45" spans="1:16" x14ac:dyDescent="0.15">
      <c r="A45" t="s">
        <v>192</v>
      </c>
      <c r="B45" t="s">
        <v>193</v>
      </c>
      <c r="L45" s="201"/>
      <c r="M45" s="202"/>
      <c r="N45" s="202"/>
      <c r="O45" s="202"/>
      <c r="P45" s="203"/>
    </row>
    <row r="46" spans="1:16" x14ac:dyDescent="0.15">
      <c r="A46" t="s">
        <v>194</v>
      </c>
      <c r="B46" t="s">
        <v>195</v>
      </c>
      <c r="L46" s="201"/>
      <c r="M46" s="202"/>
      <c r="N46" s="202"/>
      <c r="O46" s="202"/>
      <c r="P46" s="203"/>
    </row>
    <row r="47" spans="1:16" x14ac:dyDescent="0.15">
      <c r="A47" t="s">
        <v>196</v>
      </c>
      <c r="B47" t="s">
        <v>197</v>
      </c>
      <c r="L47" s="201"/>
      <c r="M47" s="202"/>
      <c r="N47" s="202"/>
      <c r="O47" s="202"/>
      <c r="P47" s="203"/>
    </row>
    <row r="48" spans="1:16" x14ac:dyDescent="0.15">
      <c r="A48" t="s">
        <v>198</v>
      </c>
      <c r="B48" t="s">
        <v>199</v>
      </c>
      <c r="L48" s="201"/>
      <c r="M48" s="202"/>
      <c r="N48" s="202"/>
      <c r="O48" s="202"/>
      <c r="P48" s="203"/>
    </row>
    <row r="49" spans="1:16" x14ac:dyDescent="0.15">
      <c r="A49" t="s">
        <v>200</v>
      </c>
      <c r="B49" t="s">
        <v>201</v>
      </c>
      <c r="L49" s="201"/>
      <c r="M49" s="202"/>
      <c r="N49" s="202"/>
      <c r="O49" s="202"/>
      <c r="P49" s="203"/>
    </row>
    <row r="50" spans="1:16" ht="26.25" customHeight="1" x14ac:dyDescent="0.15">
      <c r="A50" t="s">
        <v>202</v>
      </c>
      <c r="B50" t="s">
        <v>203</v>
      </c>
      <c r="L50" s="204"/>
      <c r="M50" s="205"/>
      <c r="N50" s="205"/>
      <c r="O50" s="205"/>
      <c r="P50" s="206"/>
    </row>
    <row r="51" spans="1:16" x14ac:dyDescent="0.15">
      <c r="A51" t="s">
        <v>204</v>
      </c>
      <c r="B51" t="s">
        <v>205</v>
      </c>
    </row>
    <row r="52" spans="1:16" x14ac:dyDescent="0.15">
      <c r="A52" t="s">
        <v>206</v>
      </c>
      <c r="B52" t="s">
        <v>207</v>
      </c>
    </row>
    <row r="53" spans="1:16" x14ac:dyDescent="0.15">
      <c r="A53" t="s">
        <v>208</v>
      </c>
      <c r="B53" t="s">
        <v>209</v>
      </c>
    </row>
    <row r="54" spans="1:16" x14ac:dyDescent="0.15">
      <c r="A54" t="s">
        <v>210</v>
      </c>
      <c r="B54" t="s">
        <v>211</v>
      </c>
    </row>
    <row r="55" spans="1:16" x14ac:dyDescent="0.15">
      <c r="A55" t="s">
        <v>212</v>
      </c>
      <c r="B55" t="s">
        <v>213</v>
      </c>
    </row>
    <row r="56" spans="1:16" x14ac:dyDescent="0.15">
      <c r="A56" t="s">
        <v>214</v>
      </c>
      <c r="B56" t="s">
        <v>215</v>
      </c>
    </row>
    <row r="57" spans="1:16" x14ac:dyDescent="0.15">
      <c r="A57" t="s">
        <v>216</v>
      </c>
      <c r="B57" t="s">
        <v>217</v>
      </c>
    </row>
    <row r="58" spans="1:16" x14ac:dyDescent="0.15">
      <c r="A58" t="s">
        <v>218</v>
      </c>
      <c r="B58" t="s">
        <v>219</v>
      </c>
    </row>
    <row r="59" spans="1:16" x14ac:dyDescent="0.15">
      <c r="A59" t="s">
        <v>220</v>
      </c>
      <c r="B59" t="s">
        <v>221</v>
      </c>
    </row>
    <row r="60" spans="1:16" x14ac:dyDescent="0.15">
      <c r="A60" t="s">
        <v>222</v>
      </c>
      <c r="B60" t="s">
        <v>223</v>
      </c>
    </row>
    <row r="61" spans="1:16" x14ac:dyDescent="0.15">
      <c r="A61" t="s">
        <v>224</v>
      </c>
      <c r="B61" t="s">
        <v>225</v>
      </c>
    </row>
    <row r="62" spans="1:16" x14ac:dyDescent="0.15">
      <c r="A62" t="s">
        <v>226</v>
      </c>
      <c r="B62" t="s">
        <v>227</v>
      </c>
    </row>
    <row r="63" spans="1:16" x14ac:dyDescent="0.15">
      <c r="A63" t="s">
        <v>228</v>
      </c>
      <c r="B63" t="s">
        <v>229</v>
      </c>
    </row>
    <row r="64" spans="1:16"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row r="86" spans="1:2" x14ac:dyDescent="0.15">
      <c r="A86" t="s">
        <v>255</v>
      </c>
      <c r="B86" t="s">
        <v>256</v>
      </c>
    </row>
    <row r="87" spans="1:2" x14ac:dyDescent="0.15">
      <c r="A87" t="s">
        <v>257</v>
      </c>
      <c r="B87" t="s">
        <v>256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2020-02-14T01:10:13Z</cp:lastPrinted>
  <dcterms:created xsi:type="dcterms:W3CDTF">2019-12-05T07:48:28Z</dcterms:created>
  <dcterms:modified xsi:type="dcterms:W3CDTF">2020-02-14T01:10:17Z</dcterms:modified>
  <cp:category/>
</cp:coreProperties>
</file>