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13 榛東村○□■△\"/>
    </mc:Choice>
  </mc:AlternateContent>
  <workbookProtection workbookAlgorithmName="SHA-512" workbookHashValue="RZiZJWbiurXZq3IT3n8EfsiYY4MAF4+NYOUMFOFxnK5qqT+v+Kg5MuyGOMYA72nAYUnsKSTecaJcRzmbdPQoZQ==" workbookSaltValue="Ps0dprs4PpYvwqMzg80b1g==" workbookSpinCount="100000" lockStructure="1"/>
  <bookViews>
    <workbookView xWindow="-120" yWindow="-120" windowWidth="20730" windowHeight="1116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H12" i="5" s="1"/>
  <c r="LF8" i="5"/>
  <c r="KW8" i="5"/>
  <c r="KY12" i="5" s="1"/>
  <c r="KV8" i="5"/>
  <c r="KU8" i="5"/>
  <c r="KL8" i="5"/>
  <c r="KO12" i="5" s="1"/>
  <c r="KK8" i="5"/>
  <c r="KA8" i="5"/>
  <c r="JR8" i="5"/>
  <c r="JS12" i="5" s="1"/>
  <c r="JQ8" i="5"/>
  <c r="JH8" i="5"/>
  <c r="JG8" i="5"/>
  <c r="IX8" i="5"/>
  <c r="JA12" i="5" s="1"/>
  <c r="IW8" i="5"/>
  <c r="IV8" i="5"/>
  <c r="IM8" i="5"/>
  <c r="IL8" i="5"/>
  <c r="IB8" i="5"/>
  <c r="HS8" i="5"/>
  <c r="HS18" i="5" s="1"/>
  <c r="HR8" i="5"/>
  <c r="HI8" i="5"/>
  <c r="HJ18" i="5" s="1"/>
  <c r="HH8" i="5"/>
  <c r="GY8" i="5"/>
  <c r="GX8" i="5"/>
  <c r="GW8" i="5"/>
  <c r="GM8" i="5"/>
  <c r="GC8" i="5"/>
  <c r="FS8" i="5"/>
  <c r="FI8" i="5"/>
  <c r="EY8" i="5"/>
  <c r="EX8" i="5"/>
  <c r="EN8" i="5"/>
  <c r="ED8" i="5"/>
  <c r="DT8" i="5"/>
  <c r="DJ8" i="5"/>
  <c r="CZ8" i="5"/>
  <c r="CY8" i="5"/>
  <c r="CO8" i="5"/>
  <c r="CE8" i="5"/>
  <c r="BT8" i="5"/>
  <c r="BI8" i="5"/>
  <c r="AX8" i="5"/>
  <c r="AX6" i="5"/>
  <c r="L19" i="4" s="1"/>
  <c r="AW6" i="5"/>
  <c r="AV6" i="5"/>
  <c r="AU6" i="5"/>
  <c r="AT6" i="5"/>
  <c r="L16" i="4" s="1"/>
  <c r="AS6" i="5"/>
  <c r="AR6" i="5"/>
  <c r="AQ6" i="5"/>
  <c r="F16" i="4" s="1"/>
  <c r="AP6" i="5"/>
  <c r="N15" i="4" s="1"/>
  <c r="AO6" i="5"/>
  <c r="AN6" i="5"/>
  <c r="AM6" i="5"/>
  <c r="AL6" i="5"/>
  <c r="F15" i="4" s="1"/>
  <c r="AK6" i="5"/>
  <c r="N14" i="4" s="1"/>
  <c r="AJ6" i="5"/>
  <c r="AI6" i="5"/>
  <c r="AH6" i="5"/>
  <c r="H14" i="4" s="1"/>
  <c r="AG6" i="5"/>
  <c r="AF6" i="5"/>
  <c r="AE6" i="5"/>
  <c r="AD6" i="5"/>
  <c r="J13" i="4" s="1"/>
  <c r="AC6" i="5"/>
  <c r="AB6" i="5"/>
  <c r="AA6" i="5"/>
  <c r="N12" i="4" s="1"/>
  <c r="Z6" i="5"/>
  <c r="L12" i="4" s="1"/>
  <c r="Y6" i="5"/>
  <c r="X6" i="5"/>
  <c r="W6" i="5"/>
  <c r="V6" i="5"/>
  <c r="F9" i="4" s="1"/>
  <c r="U6" i="5"/>
  <c r="T6" i="5"/>
  <c r="S6" i="5"/>
  <c r="R6" i="5"/>
  <c r="Q6" i="5"/>
  <c r="P6" i="5"/>
  <c r="O6" i="5"/>
  <c r="N6" i="5"/>
  <c r="F5" i="4" s="1"/>
  <c r="M6" i="5"/>
  <c r="FT8" i="5" s="1"/>
  <c r="L6" i="5"/>
  <c r="K6" i="5"/>
  <c r="J6" i="5"/>
  <c r="F3" i="4" s="1"/>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N16" i="4"/>
  <c r="J16" i="4"/>
  <c r="H16" i="4"/>
  <c r="L15" i="4"/>
  <c r="J15" i="4"/>
  <c r="H15" i="4"/>
  <c r="L14" i="4"/>
  <c r="J14" i="4"/>
  <c r="F14" i="4"/>
  <c r="N13" i="4"/>
  <c r="L13" i="4"/>
  <c r="H13" i="4"/>
  <c r="F13" i="4"/>
  <c r="J12" i="4"/>
  <c r="H12" i="4"/>
  <c r="F12" i="4"/>
  <c r="N7" i="4"/>
  <c r="B7" i="4"/>
  <c r="N5" i="4"/>
  <c r="J5" i="4"/>
  <c r="N3" i="4"/>
  <c r="J3" i="4"/>
  <c r="B3" i="4"/>
  <c r="B1" i="4"/>
  <c r="B5" i="4" l="1"/>
  <c r="IY18" i="5"/>
  <c r="FJ8" i="5"/>
  <c r="FK18" i="5" s="1"/>
  <c r="GN8" i="5"/>
  <c r="GO12" i="5" s="1"/>
  <c r="LJ18" i="5"/>
  <c r="FX18" i="5"/>
  <c r="FT18" i="5"/>
  <c r="FV12" i="5"/>
  <c r="FW18" i="5"/>
  <c r="FU12" i="5"/>
  <c r="FV18" i="5"/>
  <c r="FX12" i="5"/>
  <c r="FT12" i="5"/>
  <c r="FW12" i="5"/>
  <c r="FU18" i="5"/>
  <c r="LH16" i="5"/>
  <c r="JS16" i="5"/>
  <c r="ID16" i="5"/>
  <c r="GO16" i="5"/>
  <c r="FA16" i="5"/>
  <c r="DL16" i="5"/>
  <c r="BV16" i="5"/>
  <c r="ML16" i="5"/>
  <c r="KX16" i="5"/>
  <c r="JI16" i="5"/>
  <c r="HT16" i="5"/>
  <c r="GE16" i="5"/>
  <c r="EP16" i="5"/>
  <c r="DB16" i="5"/>
  <c r="BK16" i="5"/>
  <c r="MB16" i="5"/>
  <c r="KM16" i="5"/>
  <c r="IY16" i="5"/>
  <c r="HJ16" i="5"/>
  <c r="FU16" i="5"/>
  <c r="EF16" i="5"/>
  <c r="CQ16" i="5"/>
  <c r="AZ16" i="5"/>
  <c r="GZ16" i="5"/>
  <c r="LR10" i="5"/>
  <c r="KC10" i="5"/>
  <c r="IN10" i="5"/>
  <c r="GZ10" i="5"/>
  <c r="FK10" i="5"/>
  <c r="DV10" i="5"/>
  <c r="CG10" i="5"/>
  <c r="LR16" i="5"/>
  <c r="FK16" i="5"/>
  <c r="LH10" i="5"/>
  <c r="JS10" i="5"/>
  <c r="ID10" i="5"/>
  <c r="GO10" i="5"/>
  <c r="FA10" i="5"/>
  <c r="DL10" i="5"/>
  <c r="BV10" i="5"/>
  <c r="KC16" i="5"/>
  <c r="DV16" i="5"/>
  <c r="KX10" i="5"/>
  <c r="JI10" i="5"/>
  <c r="HT10" i="5"/>
  <c r="GE10" i="5"/>
  <c r="EP10" i="5"/>
  <c r="DB10" i="5"/>
  <c r="BK10" i="5"/>
  <c r="IN16" i="5"/>
  <c r="CG16" i="5"/>
  <c r="ML10" i="5"/>
  <c r="MB10" i="5"/>
  <c r="KM10" i="5"/>
  <c r="IY10" i="5"/>
  <c r="HJ10" i="5"/>
  <c r="FU10" i="5"/>
  <c r="EF10" i="5"/>
  <c r="CQ10" i="5"/>
  <c r="AZ10" i="5"/>
  <c r="H11" i="4"/>
  <c r="FN18" i="5"/>
  <c r="FJ18" i="5"/>
  <c r="FK12" i="5"/>
  <c r="LR18" i="5"/>
  <c r="LT12" i="5"/>
  <c r="LU18" i="5"/>
  <c r="LQ18" i="5"/>
  <c r="LS12" i="5"/>
  <c r="LT18" i="5"/>
  <c r="LR12" i="5"/>
  <c r="IN18" i="5"/>
  <c r="IP12" i="5"/>
  <c r="IQ18" i="5"/>
  <c r="IM18" i="5"/>
  <c r="IO12" i="5"/>
  <c r="IP18" i="5"/>
  <c r="IN12" i="5"/>
  <c r="MN18" i="5"/>
  <c r="ML12" i="5"/>
  <c r="MM18" i="5"/>
  <c r="MO12" i="5"/>
  <c r="MK12" i="5"/>
  <c r="ML18" i="5"/>
  <c r="MN12" i="5"/>
  <c r="D10" i="5"/>
  <c r="HU12" i="5"/>
  <c r="LU12" i="5"/>
  <c r="IO18" i="5"/>
  <c r="JU18" i="5"/>
  <c r="LA18" i="5"/>
  <c r="MK18" i="5"/>
  <c r="GZ18" i="5"/>
  <c r="HB12" i="5"/>
  <c r="HC18" i="5"/>
  <c r="GY18" i="5"/>
  <c r="HA12" i="5"/>
  <c r="HB18" i="5"/>
  <c r="GZ12" i="5"/>
  <c r="JK18" i="5"/>
  <c r="JI12" i="5"/>
  <c r="JJ18" i="5"/>
  <c r="JL12" i="5"/>
  <c r="JH12" i="5"/>
  <c r="JI18" i="5"/>
  <c r="JK12" i="5"/>
  <c r="E10" i="5"/>
  <c r="FN12" i="5"/>
  <c r="GY12" i="5"/>
  <c r="JJ12" i="5"/>
  <c r="MO18" i="5"/>
  <c r="HV18" i="5"/>
  <c r="HT12" i="5"/>
  <c r="HU18" i="5"/>
  <c r="HW12" i="5"/>
  <c r="HS12" i="5"/>
  <c r="HT18" i="5"/>
  <c r="HV12" i="5"/>
  <c r="GR12" i="5"/>
  <c r="GR18" i="5"/>
  <c r="KP18" i="5"/>
  <c r="KL18" i="5"/>
  <c r="KN12" i="5"/>
  <c r="KO18" i="5"/>
  <c r="KM12" i="5"/>
  <c r="KN18" i="5"/>
  <c r="KP12" i="5"/>
  <c r="KL12" i="5"/>
  <c r="B10" i="5"/>
  <c r="F10" i="5"/>
  <c r="HC12" i="5"/>
  <c r="IM12" i="5"/>
  <c r="MM12" i="5"/>
  <c r="GQ18" i="5"/>
  <c r="HW18" i="5"/>
  <c r="JH18" i="5"/>
  <c r="KM18" i="5"/>
  <c r="LS18" i="5"/>
  <c r="KZ18" i="5"/>
  <c r="KX12" i="5"/>
  <c r="KY18" i="5"/>
  <c r="LA12" i="5"/>
  <c r="KW12" i="5"/>
  <c r="KX18" i="5"/>
  <c r="KZ12" i="5"/>
  <c r="EZ8" i="5"/>
  <c r="HM18" i="5"/>
  <c r="HI18" i="5"/>
  <c r="HK12" i="5"/>
  <c r="HL18" i="5"/>
  <c r="HJ12" i="5"/>
  <c r="HK18" i="5"/>
  <c r="HM12" i="5"/>
  <c r="HI12" i="5"/>
  <c r="JB18" i="5"/>
  <c r="IX18" i="5"/>
  <c r="IZ12" i="5"/>
  <c r="JA18" i="5"/>
  <c r="IY12" i="5"/>
  <c r="IZ18" i="5"/>
  <c r="JB12" i="5"/>
  <c r="IX12" i="5"/>
  <c r="JT18" i="5"/>
  <c r="JV12" i="5"/>
  <c r="JR12" i="5"/>
  <c r="JS18" i="5"/>
  <c r="JU12" i="5"/>
  <c r="JV18" i="5"/>
  <c r="JR18" i="5"/>
  <c r="JT12" i="5"/>
  <c r="LI18" i="5"/>
  <c r="LK12" i="5"/>
  <c r="LG12" i="5"/>
  <c r="LH18" i="5"/>
  <c r="LJ12" i="5"/>
  <c r="LK18" i="5"/>
  <c r="LG18" i="5"/>
  <c r="LI12" i="5"/>
  <c r="HL12" i="5"/>
  <c r="IQ12" i="5"/>
  <c r="LQ12" i="5"/>
  <c r="FL18" i="5"/>
  <c r="HA18" i="5"/>
  <c r="JL18" i="5"/>
  <c r="KW18" i="5"/>
  <c r="GP12" i="5" l="1"/>
  <c r="GO18" i="5"/>
  <c r="FJ12" i="5"/>
  <c r="FM18" i="5"/>
  <c r="FM12" i="5"/>
  <c r="GQ12" i="5"/>
  <c r="GP18" i="5"/>
  <c r="GN18" i="5"/>
  <c r="GN12" i="5"/>
  <c r="FL12" i="5"/>
  <c r="LU16" i="5"/>
  <c r="KF16" i="5"/>
  <c r="IQ16" i="5"/>
  <c r="HC16" i="5"/>
  <c r="FN16" i="5"/>
  <c r="DY16" i="5"/>
  <c r="CJ16" i="5"/>
  <c r="LK16" i="5"/>
  <c r="JV16" i="5"/>
  <c r="IG16" i="5"/>
  <c r="GR16" i="5"/>
  <c r="FD16" i="5"/>
  <c r="DO16" i="5"/>
  <c r="BY16" i="5"/>
  <c r="MO10" i="5"/>
  <c r="MO16" i="5"/>
  <c r="LA16" i="5"/>
  <c r="JL16" i="5"/>
  <c r="HW16" i="5"/>
  <c r="GH16" i="5"/>
  <c r="ES16" i="5"/>
  <c r="DE16" i="5"/>
  <c r="BN16" i="5"/>
  <c r="KP16" i="5"/>
  <c r="EI16" i="5"/>
  <c r="ME10" i="5"/>
  <c r="KP10" i="5"/>
  <c r="JB10" i="5"/>
  <c r="HM10" i="5"/>
  <c r="FX10" i="5"/>
  <c r="EI10" i="5"/>
  <c r="CT10" i="5"/>
  <c r="BC10" i="5"/>
  <c r="JB16" i="5"/>
  <c r="CT16" i="5"/>
  <c r="LU10" i="5"/>
  <c r="KF10" i="5"/>
  <c r="IQ10" i="5"/>
  <c r="HC10" i="5"/>
  <c r="FN10" i="5"/>
  <c r="DY10" i="5"/>
  <c r="CJ10" i="5"/>
  <c r="HM16" i="5"/>
  <c r="BC16" i="5"/>
  <c r="LK10" i="5"/>
  <c r="JV10" i="5"/>
  <c r="IG10" i="5"/>
  <c r="GR10" i="5"/>
  <c r="FD10" i="5"/>
  <c r="DO10" i="5"/>
  <c r="BY10" i="5"/>
  <c r="ME16" i="5"/>
  <c r="FX16" i="5"/>
  <c r="LA10" i="5"/>
  <c r="JL10" i="5"/>
  <c r="HW10" i="5"/>
  <c r="GH10" i="5"/>
  <c r="ES10" i="5"/>
  <c r="DE10" i="5"/>
  <c r="BN10" i="5"/>
  <c r="N11" i="4"/>
  <c r="MM16" i="5"/>
  <c r="KY16" i="5"/>
  <c r="JJ16" i="5"/>
  <c r="HU16" i="5"/>
  <c r="GF16" i="5"/>
  <c r="EQ16" i="5"/>
  <c r="DC16" i="5"/>
  <c r="BL16" i="5"/>
  <c r="MC16" i="5"/>
  <c r="KN16" i="5"/>
  <c r="IZ16" i="5"/>
  <c r="HK16" i="5"/>
  <c r="FV16" i="5"/>
  <c r="EG16" i="5"/>
  <c r="CR16" i="5"/>
  <c r="BA16" i="5"/>
  <c r="LS16" i="5"/>
  <c r="KD16" i="5"/>
  <c r="IO16" i="5"/>
  <c r="HA16" i="5"/>
  <c r="FL16" i="5"/>
  <c r="DW16" i="5"/>
  <c r="CH16" i="5"/>
  <c r="IE16" i="5"/>
  <c r="BW16" i="5"/>
  <c r="LI10" i="5"/>
  <c r="JT10" i="5"/>
  <c r="IE10" i="5"/>
  <c r="GP10" i="5"/>
  <c r="FB10" i="5"/>
  <c r="DM10" i="5"/>
  <c r="BW10" i="5"/>
  <c r="J11" i="4"/>
  <c r="GP16" i="5"/>
  <c r="KY10" i="5"/>
  <c r="JJ10" i="5"/>
  <c r="HU10" i="5"/>
  <c r="GF10" i="5"/>
  <c r="EQ10" i="5"/>
  <c r="DC10" i="5"/>
  <c r="BL10" i="5"/>
  <c r="LI16" i="5"/>
  <c r="FB16" i="5"/>
  <c r="MM10" i="5"/>
  <c r="MC10" i="5"/>
  <c r="KN10" i="5"/>
  <c r="IZ10" i="5"/>
  <c r="HK10" i="5"/>
  <c r="FV10" i="5"/>
  <c r="EG10" i="5"/>
  <c r="CR10" i="5"/>
  <c r="BA10" i="5"/>
  <c r="JT16" i="5"/>
  <c r="DM16" i="5"/>
  <c r="LS10" i="5"/>
  <c r="KD10" i="5"/>
  <c r="IO10" i="5"/>
  <c r="HA10" i="5"/>
  <c r="FL10" i="5"/>
  <c r="DW10" i="5"/>
  <c r="CH10" i="5"/>
  <c r="FB18" i="5"/>
  <c r="FD12" i="5"/>
  <c r="EZ12" i="5"/>
  <c r="FA18" i="5"/>
  <c r="FC12" i="5"/>
  <c r="FD18" i="5"/>
  <c r="EZ18" i="5"/>
  <c r="FB12" i="5"/>
  <c r="FA12" i="5"/>
  <c r="FC18" i="5"/>
  <c r="LQ16" i="5"/>
  <c r="KB16" i="5"/>
  <c r="IM16" i="5"/>
  <c r="GY16" i="5"/>
  <c r="FJ16" i="5"/>
  <c r="DU16" i="5"/>
  <c r="CF16" i="5"/>
  <c r="LG16" i="5"/>
  <c r="JR16" i="5"/>
  <c r="IC16" i="5"/>
  <c r="GN16" i="5"/>
  <c r="EZ16" i="5"/>
  <c r="DK16" i="5"/>
  <c r="BU16" i="5"/>
  <c r="MK10" i="5"/>
  <c r="MK16" i="5"/>
  <c r="KW16" i="5"/>
  <c r="JH16" i="5"/>
  <c r="HS16" i="5"/>
  <c r="GD16" i="5"/>
  <c r="EO16" i="5"/>
  <c r="DA16" i="5"/>
  <c r="BJ16" i="5"/>
  <c r="MA16" i="5"/>
  <c r="FT16" i="5"/>
  <c r="MA10" i="5"/>
  <c r="KL10" i="5"/>
  <c r="IX10" i="5"/>
  <c r="HI10" i="5"/>
  <c r="FT10" i="5"/>
  <c r="EE10" i="5"/>
  <c r="CP10" i="5"/>
  <c r="AY10" i="5"/>
  <c r="F11" i="4"/>
  <c r="KL16" i="5"/>
  <c r="EE16" i="5"/>
  <c r="LQ10" i="5"/>
  <c r="KB10" i="5"/>
  <c r="IM10" i="5"/>
  <c r="GY10" i="5"/>
  <c r="FJ10" i="5"/>
  <c r="DU10" i="5"/>
  <c r="CF10" i="5"/>
  <c r="IX16" i="5"/>
  <c r="CP16" i="5"/>
  <c r="LG10" i="5"/>
  <c r="JR10" i="5"/>
  <c r="IC10" i="5"/>
  <c r="GN10" i="5"/>
  <c r="EZ10" i="5"/>
  <c r="DK10" i="5"/>
  <c r="BU10" i="5"/>
  <c r="HI16" i="5"/>
  <c r="AY16" i="5"/>
  <c r="KW10" i="5"/>
  <c r="JH10" i="5"/>
  <c r="HS10" i="5"/>
  <c r="GD10" i="5"/>
  <c r="EO10" i="5"/>
  <c r="DA10" i="5"/>
  <c r="BJ10" i="5"/>
  <c r="MD16" i="5"/>
  <c r="KO16" i="5"/>
  <c r="JA16" i="5"/>
  <c r="HL16" i="5"/>
  <c r="FW16" i="5"/>
  <c r="EH16" i="5"/>
  <c r="CS16" i="5"/>
  <c r="BB16" i="5"/>
  <c r="LT16" i="5"/>
  <c r="KE16" i="5"/>
  <c r="IP16" i="5"/>
  <c r="HB16" i="5"/>
  <c r="FM16" i="5"/>
  <c r="DX16" i="5"/>
  <c r="CI16" i="5"/>
  <c r="LJ16" i="5"/>
  <c r="JU16" i="5"/>
  <c r="IF16" i="5"/>
  <c r="GQ16" i="5"/>
  <c r="FC16" i="5"/>
  <c r="DN16" i="5"/>
  <c r="BX16" i="5"/>
  <c r="JK16" i="5"/>
  <c r="DD16" i="5"/>
  <c r="KZ10" i="5"/>
  <c r="JK10" i="5"/>
  <c r="HV10" i="5"/>
  <c r="GG10" i="5"/>
  <c r="ER10" i="5"/>
  <c r="DD10" i="5"/>
  <c r="BM10" i="5"/>
  <c r="L11" i="4"/>
  <c r="HV16" i="5"/>
  <c r="BM16" i="5"/>
  <c r="MN10" i="5"/>
  <c r="MD10" i="5"/>
  <c r="KO10" i="5"/>
  <c r="JA10" i="5"/>
  <c r="HL10" i="5"/>
  <c r="FW10" i="5"/>
  <c r="EH10" i="5"/>
  <c r="CS10" i="5"/>
  <c r="BB10" i="5"/>
  <c r="MN16" i="5"/>
  <c r="GG16" i="5"/>
  <c r="LT10" i="5"/>
  <c r="KE10" i="5"/>
  <c r="IP10" i="5"/>
  <c r="HB10" i="5"/>
  <c r="FM10" i="5"/>
  <c r="DX10" i="5"/>
  <c r="CI10" i="5"/>
  <c r="KZ16" i="5"/>
  <c r="ER16" i="5"/>
  <c r="LJ10" i="5"/>
  <c r="JU10" i="5"/>
  <c r="IF10" i="5"/>
  <c r="GQ10" i="5"/>
  <c r="FC10" i="5"/>
  <c r="DN10" i="5"/>
  <c r="BX10" i="5"/>
</calcChain>
</file>

<file path=xl/sharedStrings.xml><?xml version="1.0" encoding="utf-8"?>
<sst xmlns="http://schemas.openxmlformats.org/spreadsheetml/2006/main" count="989" uniqueCount="267">
  <si>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</si>
  <si>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</si>
  <si>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</si>
  <si>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</si>
  <si>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</si>
  <si>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</si>
  <si>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</si>
  <si>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</si>
  <si>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　決算余剰金については、次年度へ繰越しを行い、消費税の支払いへ充てている。また、固定価格買取制度の売電期間終了後に借地を現況復帰し返還する予定のため、撤去費用を約10,000千円と見積り、20年間の売電期間に年額500千円、太陽光発電所維持管理基金へ積み立てている。積立て後残額がある場合には、一般会計へ繰出しを行い、各種事業の財源としている。
　次年度繰越金　　　　　　　　　　　　　358千円
　太陽光発電所維持管理基金　　　 507千円
　一般会計への繰出し　　　　　　24,350千円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</si>
  <si>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</si>
  <si>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</si>
  <si>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</si>
  <si>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</si>
  <si>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</si>
  <si>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</si>
  <si>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</si>
  <si>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</si>
  <si>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</si>
  <si>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</si>
  <si>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</si>
  <si>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</si>
  <si>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</si>
  <si>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</si>
  <si>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</si>
  <si>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</si>
  <si>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</si>
  <si>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</si>
  <si>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</si>
  <si>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</si>
  <si>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</si>
  <si>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</si>
  <si>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</si>
  <si>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</si>
  <si>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</si>
  <si>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</si>
  <si>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</si>
  <si>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</si>
  <si>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</si>
  <si>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</si>
  <si>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</si>
  <si>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</si>
  <si>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</si>
  <si>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</si>
  <si>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</si>
  <si>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</si>
  <si>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</si>
  <si>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</si>
  <si>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</si>
  <si>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</si>
  <si>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</si>
  <si>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</si>
  <si>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</si>
  <si>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</si>
  <si>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</si>
  <si>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</si>
  <si>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</si>
  <si>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</si>
  <si>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</si>
  <si>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</si>
  <si>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</si>
  <si>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</si>
  <si>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</si>
  <si>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</si>
  <si>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</si>
  <si>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</si>
  <si>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</si>
  <si>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</si>
  <si>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</si>
  <si>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</si>
  <si>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</si>
  <si>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</si>
  <si>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</si>
  <si>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</si>
  <si>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</si>
  <si>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</si>
  <si>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</si>
  <si>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</si>
  <si>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</si>
  <si>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</si>
  <si>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</si>
  <si>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</si>
  <si>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</si>
  <si>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</si>
  <si>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</si>
  <si>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</si>
  <si>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</si>
  <si>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</si>
  <si>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</si>
  <si>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</si>
  <si>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</si>
  <si>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</si>
  <si>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</si>
  <si>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</si>
  <si>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</si>
  <si>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</si>
  <si>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</si>
  <si>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</si>
  <si>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</si>
  <si>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</si>
  <si>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</si>
  <si>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</si>
  <si>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</si>
  <si>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</si>
  <si>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</si>
  <si>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</si>
  <si>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</si>
  <si>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</si>
  <si>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</si>
  <si>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</si>
  <si>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</si>
  <si>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</si>
  <si>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</si>
  <si>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</si>
  <si>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</si>
  <si>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</si>
  <si>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</si>
  <si>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</si>
  <si>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103446</t>
  </si>
  <si>
    <t>47</t>
  </si>
  <si>
    <t>04</t>
  </si>
  <si>
    <t>0</t>
  </si>
  <si>
    <t>000</t>
  </si>
  <si>
    <t>群馬県　榛東村</t>
  </si>
  <si>
    <t>法非適用</t>
  </si>
  <si>
    <t>電気事業</t>
  </si>
  <si>
    <t>非設置</t>
  </si>
  <si>
    <t>該当数値なし</t>
  </si>
  <si>
    <t>-</t>
  </si>
  <si>
    <t>令和14年6月30日　榛東村太陽光発電所（榛東村白子の海ソーラーポート）</t>
  </si>
  <si>
    <t>無</t>
  </si>
  <si>
    <t>東京電力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</si>
  <si>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</si>
  <si>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</si>
  <si>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</si>
  <si>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</si>
  <si>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</si>
  <si>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</si>
  <si>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</si>
  <si>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</si>
  <si>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</si>
  <si>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</si>
  <si>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</si>
  <si>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</si>
  <si>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</si>
  <si>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</si>
  <si>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</si>
  <si>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</si>
  <si>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</si>
  <si>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</si>
  <si>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</si>
  <si>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</si>
  <si>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</si>
  <si>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</si>
  <si>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</si>
  <si>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</si>
  <si>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</si>
  <si>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</si>
  <si>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</si>
  <si>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</si>
  <si>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</si>
  <si>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</si>
  <si>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</si>
  <si>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</si>
  <si>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</si>
  <si>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</si>
  <si>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</si>
  <si>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</si>
  <si>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</si>
  <si>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</si>
  <si>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</si>
  <si>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</si>
  <si>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</si>
  <si>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</si>
  <si>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</si>
  <si>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</si>
  <si>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</si>
  <si>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</si>
  <si>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</si>
  <si>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</si>
  <si>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</si>
  <si>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</si>
  <si>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</si>
  <si>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</si>
  <si>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</si>
  <si>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</si>
  <si>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</si>
  <si>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</si>
  <si>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</si>
  <si>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</si>
  <si>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</si>
  <si>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</si>
  <si>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</si>
  <si>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</si>
  <si>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</si>
  <si>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</si>
  <si>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</si>
  <si>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</si>
  <si>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</si>
  <si>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</si>
  <si>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</si>
  <si>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</si>
  <si>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</si>
  <si>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</si>
  <si>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</si>
  <si>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</si>
  <si>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</si>
  <si>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</si>
  <si>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</si>
  <si>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</si>
  <si>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</si>
  <si>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</si>
  <si>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</si>
  <si>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</si>
  <si>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</si>
  <si>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</si>
  <si>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</si>
  <si>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</si>
  <si>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</si>
  <si>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</si>
  <si>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</si>
  <si>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</si>
  <si>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</si>
  <si>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</si>
  <si>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</si>
  <si>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</si>
  <si>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</si>
  <si>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</si>
  <si>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</si>
  <si>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</si>
  <si>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</si>
  <si>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</si>
  <si>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</si>
  <si>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</si>
  <si>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</si>
  <si>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</si>
  <si>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</si>
  <si>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</si>
  <si>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</si>
  <si>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</si>
  <si>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</si>
  <si>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</si>
  <si>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</si>
  <si>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</si>
  <si>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</si>
  <si>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</si>
  <si>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</si>
  <si>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</si>
  <si>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</si>
  <si>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</si>
  <si>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</si>
  <si>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</si>
  <si>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</si>
  <si>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</si>
  <si>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</si>
  <si>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</si>
  <si>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</si>
  <si>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</si>
  <si>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</si>
  <si>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</si>
  <si>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</si>
  <si>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</si>
  <si>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</si>
  <si>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</si>
  <si>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</si>
  <si>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○設備利用率について
　・資源エネルギー庁の「長期エネルギー需給見通し小委員会に対する発電コスト等の検証に関する報告」(平成27年5月　発電コスト検証ワーキンググループ)で設定されている太陽光(メガ)の設備利用率は14％とされていることから、初年度9か月の稼働をしている当該施設は効率的かつ安定した運用が行えている。
　・数値の変動については気象状況や日照時間など環境的要因によるものである。
○修繕費比率について
　・過去3年は修繕の必要が無かったため、数値は0となっている。
　・自然災害等により修繕の必要性が生じても対応できるように建物災害保険に加入している。
　・電気系統のトラブルが生じても対応できるようにメンテナンス契約を結んでいる。
○企業債残高対料金収入比率について
　・初期投資に要する経費について企業債を発行していないため、企業債残高対料金比率が算出されない。
○FIT収入割合について
　・固定価格買取制度による全量買取のためFIT割合が100％となっている。そのため当該制度の調達期間終了後、買取価格が下落し、収入が減少するリスクがあるため事業の廃止も含めて撤去費用を基金に積み立てている。</t>
    <rPh sb="121" eb="124">
      <t>ショネンド</t>
    </rPh>
    <rPh sb="126" eb="127">
      <t>ゲツ</t>
    </rPh>
    <rPh sb="128" eb="130">
      <t>カドウ</t>
    </rPh>
    <phoneticPr fontId="5"/>
  </si>
  <si>
    <t>　・歳入・歳出共に過去3年から現状までは、大きい変化は無く、今後も大きな変化は考えられず、経営の状況は安定していると考える。しかし、太陽光発電量は気象条件や日照時間等の環境的要因により、経営状況が大きく変わる可能性がある。
　・発電設備の故障等のリスクについては損害保険に加入し、即座に対応できるようメンテナンス契約を結んでいる。
　・固定買取価格制度の調達期間終了後のあり方については、現時点で方針は定まっていないが、今後策定を予定している経営戦略において、事業の廃止も含めて検討していく。</t>
    <rPh sb="2" eb="4">
      <t>サイニュウ</t>
    </rPh>
    <rPh sb="5" eb="7">
      <t>サイシュツ</t>
    </rPh>
    <rPh sb="7" eb="8">
      <t>トモ</t>
    </rPh>
    <rPh sb="9" eb="11">
      <t>カコ</t>
    </rPh>
    <rPh sb="12" eb="13">
      <t>ネン</t>
    </rPh>
    <rPh sb="15" eb="17">
      <t>ゲンジョウ</t>
    </rPh>
    <rPh sb="21" eb="22">
      <t>オオ</t>
    </rPh>
    <rPh sb="24" eb="26">
      <t>ヘンカ</t>
    </rPh>
    <rPh sb="27" eb="28">
      <t>ナ</t>
    </rPh>
    <rPh sb="30" eb="32">
      <t>コンゴ</t>
    </rPh>
    <rPh sb="33" eb="34">
      <t>オオ</t>
    </rPh>
    <rPh sb="36" eb="38">
      <t>ヘンカ</t>
    </rPh>
    <rPh sb="39" eb="40">
      <t>カンガ</t>
    </rPh>
    <rPh sb="69" eb="72">
      <t>ハツデンリョウ</t>
    </rPh>
    <rPh sb="82" eb="83">
      <t>トウ</t>
    </rPh>
    <rPh sb="131" eb="133">
      <t>ソンガイ</t>
    </rPh>
    <rPh sb="140" eb="142">
      <t>ソクザ</t>
    </rPh>
    <rPh sb="143" eb="145">
      <t>タイオウ</t>
    </rPh>
    <phoneticPr fontId="5"/>
  </si>
  <si>
    <t>○収益的収支比率について
　・H27が高い比率となっているのは、発電施設の整備に充てた他会計からの借入金を当該会計に戻入するため、財源とした一般会計からの繰入金140,000千円を収益的収入として処理したが、他会計からの借入金に対する戻入を資本的支出として処理したことによるもの。
　・また、H29に消費税の中間申告分の支払い漏れをH30に支払ったため、総費用が増加し、100を下回る数値となっている。H30の総収益はほぼ全てが売電収入であり、繰入金等への依存はない。
○営業収支比率について
　・H30の指標は697.2と高い数値であり、営業費用を十分賄えている。
○供給原価について
　・H28から利益分全てを営業外費用として一般会計に繰出しており総費用額と発電量に変化があまり無いため、供給原価はほぼ横ばいとなっている。
○EBITDAについて
　・H28から利益分を一般会計に繰出していることにより、低い数値となっている。また、今後もこの水準で推移する。</t>
    <rPh sb="1" eb="4">
      <t>シュウエキテキ</t>
    </rPh>
    <rPh sb="4" eb="6">
      <t>シュウシ</t>
    </rPh>
    <rPh sb="6" eb="8">
      <t>ヒリツ</t>
    </rPh>
    <rPh sb="150" eb="153">
      <t>ショウヒゼイ</t>
    </rPh>
    <rPh sb="154" eb="156">
      <t>チュウカン</t>
    </rPh>
    <rPh sb="156" eb="158">
      <t>シンコク</t>
    </rPh>
    <rPh sb="158" eb="159">
      <t>ブン</t>
    </rPh>
    <rPh sb="160" eb="162">
      <t>シハラ</t>
    </rPh>
    <rPh sb="163" eb="164">
      <t>モ</t>
    </rPh>
    <rPh sb="170" eb="172">
      <t>シハラ</t>
    </rPh>
    <rPh sb="177" eb="180">
      <t>ソウヒヨウ</t>
    </rPh>
    <rPh sb="181" eb="183">
      <t>ゾウカ</t>
    </rPh>
    <rPh sb="189" eb="191">
      <t>シタマワ</t>
    </rPh>
    <rPh sb="192" eb="194">
      <t>スウチ</t>
    </rPh>
    <rPh sb="205" eb="208">
      <t>ソウシュウエキ</t>
    </rPh>
    <rPh sb="211" eb="212">
      <t>スベ</t>
    </rPh>
    <rPh sb="214" eb="216">
      <t>バイデン</t>
    </rPh>
    <rPh sb="216" eb="218">
      <t>シュウニュウ</t>
    </rPh>
    <rPh sb="222" eb="224">
      <t>クリイレ</t>
    </rPh>
    <rPh sb="224" eb="225">
      <t>キン</t>
    </rPh>
    <rPh sb="225" eb="226">
      <t>ナド</t>
    </rPh>
    <rPh sb="228" eb="230">
      <t>イゾン</t>
    </rPh>
    <rPh sb="254" eb="256">
      <t>シヒョウ</t>
    </rPh>
    <rPh sb="263" eb="264">
      <t>タカ</t>
    </rPh>
    <rPh sb="265" eb="267">
      <t>スウチ</t>
    </rPh>
    <rPh sb="271" eb="273">
      <t>エイギョウ</t>
    </rPh>
    <rPh sb="273" eb="275">
      <t>ヒヨウ</t>
    </rPh>
    <rPh sb="276" eb="278">
      <t>ジュウブン</t>
    </rPh>
    <rPh sb="278" eb="279">
      <t>マカナ</t>
    </rPh>
    <rPh sb="306" eb="307">
      <t>スベ</t>
    </rPh>
    <rPh sb="328" eb="331">
      <t>ソウヒヨウ</t>
    </rPh>
    <rPh sb="331" eb="332">
      <t>ガク</t>
    </rPh>
    <rPh sb="333" eb="336">
      <t>ハツデンリョウ</t>
    </rPh>
    <rPh sb="337" eb="339">
      <t>ヘンカ</t>
    </rPh>
    <rPh sb="343" eb="344">
      <t>ナ</t>
    </rPh>
    <rPh sb="407" eb="408">
      <t>ヒク</t>
    </rPh>
    <rPh sb="409" eb="411">
      <t>スウチ</t>
    </rPh>
    <rPh sb="421" eb="423">
      <t>コンゴ</t>
    </rPh>
    <rPh sb="426" eb="428">
      <t>スイジュン</t>
    </rPh>
    <rPh sb="429" eb="431">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</si>
</sst>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473.6</c:v>
                </c:pt>
                <c:pt idx="1">
                  <c:v>1597.4</c:v>
                </c:pt>
                <c:pt idx="2">
                  <c:v>106.9</c:v>
                </c:pt>
                <c:pt idx="3">
                  <c:v>100.4</c:v>
                </c:pt>
                <c:pt idx="4">
                  <c:v>99.1</c:v>
                </c:pt>
              </c:numCache>
            </c:numRef>
          </c:val>
          <c:extLst>
            <c:ext xmlns:c16="http://schemas.microsoft.com/office/drawing/2014/chart" uri="{C3380CC4-5D6E-409C-BE32-E72D297353CC}">
              <c16:uniqueId val="{00000000-54DE-4C2B-9AFF-03AF0889D9AC}"/>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c:ext xmlns:c16="http://schemas.microsoft.com/office/drawing/2014/chart" uri="{C3380CC4-5D6E-409C-BE32-E72D297353CC}">
              <c16:uniqueId val="{00000001-54DE-4C2B-9AFF-03AF0889D9AC}"/>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4DE-4C2B-9AFF-03AF0889D9AC}"/>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D17-48AC-BDE7-59B78F59AF4A}"/>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c:ext xmlns:c16="http://schemas.microsoft.com/office/drawing/2014/chart" uri="{C3380CC4-5D6E-409C-BE32-E72D297353CC}">
              <c16:uniqueId val="{00000001-8D17-48AC-BDE7-59B78F59AF4A}"/>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7F9-43F8-BF7A-1AB462F85048}"/>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F9-43F8-BF7A-1AB462F85048}"/>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E9C-4924-8AAE-0285DE8B9A8B}"/>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9C-4924-8AAE-0285DE8B9A8B}"/>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299-4E75-9C30-44A2AF949609}"/>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99-4E75-9C30-44A2AF949609}"/>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37E-493B-ADC1-68108C985272}"/>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7E-493B-ADC1-68108C985272}"/>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7B8-43E7-8434-4157443F5828}"/>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B8-43E7-8434-4157443F5828}"/>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B3F-47AE-BF4E-C447A2639B29}"/>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3F-47AE-BF4E-C447A2639B29}"/>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BA7-4359-A76D-BE1A9E2F536C}"/>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A7-4359-A76D-BE1A9E2F536C}"/>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956-458E-912A-76016B8EA421}"/>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56-458E-912A-76016B8EA421}"/>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49-42C3-9BC0-B09D0541F90B}"/>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49-42C3-9BC0-B09D0541F90B}"/>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394.3</c:v>
                </c:pt>
                <c:pt idx="1">
                  <c:v>599.1</c:v>
                </c:pt>
                <c:pt idx="2">
                  <c:v>706.4</c:v>
                </c:pt>
                <c:pt idx="3">
                  <c:v>680.5</c:v>
                </c:pt>
                <c:pt idx="4">
                  <c:v>697.2</c:v>
                </c:pt>
              </c:numCache>
            </c:numRef>
          </c:val>
          <c:extLst>
            <c:ext xmlns:c16="http://schemas.microsoft.com/office/drawing/2014/chart" uri="{C3380CC4-5D6E-409C-BE32-E72D297353CC}">
              <c16:uniqueId val="{00000000-220C-4B39-9C05-79D24004AACF}"/>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c:ext xmlns:c16="http://schemas.microsoft.com/office/drawing/2014/chart" uri="{C3380CC4-5D6E-409C-BE32-E72D297353CC}">
              <c16:uniqueId val="{00000001-220C-4B39-9C05-79D24004AAC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20C-4B39-9C05-79D24004AACF}"/>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F53-434F-B6DB-DF129F9D22BA}"/>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53-434F-B6DB-DF129F9D22BA}"/>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557-42B1-995B-0FD5E73B858F}"/>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57-42B1-995B-0FD5E73B858F}"/>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EB9-4EEE-BD5F-CF7CAE2F666C}"/>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B9-4EEE-BD5F-CF7CAE2F666C}"/>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819-44ED-BD61-860A3C74515C}"/>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19-44ED-BD61-860A3C74515C}"/>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F4C-43A7-95DB-A5A1DC453BE5}"/>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4C-43A7-95DB-A5A1DC453BE5}"/>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391-4A18-A448-7176B04BEBB1}"/>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91-4A18-A448-7176B04BEBB1}"/>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15.1</c:v>
                </c:pt>
                <c:pt idx="1">
                  <c:v>15.4</c:v>
                </c:pt>
                <c:pt idx="2">
                  <c:v>15</c:v>
                </c:pt>
                <c:pt idx="3">
                  <c:v>14.8</c:v>
                </c:pt>
                <c:pt idx="4">
                  <c:v>15.2</c:v>
                </c:pt>
              </c:numCache>
            </c:numRef>
          </c:val>
          <c:extLst>
            <c:ext xmlns:c16="http://schemas.microsoft.com/office/drawing/2014/chart" uri="{C3380CC4-5D6E-409C-BE32-E72D297353CC}">
              <c16:uniqueId val="{00000000-EAF4-480F-ABC7-6D7F17EBABC4}"/>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13.7</c:v>
                </c:pt>
                <c:pt idx="1">
                  <c:v>12</c:v>
                </c:pt>
                <c:pt idx="2">
                  <c:v>14.5</c:v>
                </c:pt>
                <c:pt idx="3">
                  <c:v>14.9</c:v>
                </c:pt>
                <c:pt idx="4">
                  <c:v>15.2</c:v>
                </c:pt>
              </c:numCache>
            </c:numRef>
          </c:val>
          <c:smooth val="0"/>
          <c:extLst>
            <c:ext xmlns:c16="http://schemas.microsoft.com/office/drawing/2014/chart" uri="{C3380CC4-5D6E-409C-BE32-E72D297353CC}">
              <c16:uniqueId val="{00000001-EAF4-480F-ABC7-6D7F17EBABC4}"/>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0.6</c:v>
                </c:pt>
                <c:pt idx="1">
                  <c:v>0</c:v>
                </c:pt>
                <c:pt idx="2">
                  <c:v>0</c:v>
                </c:pt>
                <c:pt idx="3">
                  <c:v>0</c:v>
                </c:pt>
                <c:pt idx="4">
                  <c:v>0</c:v>
                </c:pt>
              </c:numCache>
            </c:numRef>
          </c:val>
          <c:extLst>
            <c:ext xmlns:c16="http://schemas.microsoft.com/office/drawing/2014/chart" uri="{C3380CC4-5D6E-409C-BE32-E72D297353CC}">
              <c16:uniqueId val="{00000000-3298-4FD1-82EC-6038604F3D4D}"/>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2.5</c:v>
                </c:pt>
                <c:pt idx="1">
                  <c:v>0.3</c:v>
                </c:pt>
                <c:pt idx="2">
                  <c:v>0.3</c:v>
                </c:pt>
                <c:pt idx="3">
                  <c:v>0.3</c:v>
                </c:pt>
                <c:pt idx="4">
                  <c:v>0.7</c:v>
                </c:pt>
              </c:numCache>
            </c:numRef>
          </c:val>
          <c:smooth val="0"/>
          <c:extLst>
            <c:ext xmlns:c16="http://schemas.microsoft.com/office/drawing/2014/chart" uri="{C3380CC4-5D6E-409C-BE32-E72D297353CC}">
              <c16:uniqueId val="{00000001-3298-4FD1-82EC-6038604F3D4D}"/>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EE63-47B5-8EBA-EBCF7B6CAE99}"/>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259</c:v>
                </c:pt>
                <c:pt idx="1">
                  <c:v>197.2</c:v>
                </c:pt>
                <c:pt idx="2">
                  <c:v>181.3</c:v>
                </c:pt>
                <c:pt idx="3">
                  <c:v>164.9</c:v>
                </c:pt>
                <c:pt idx="4">
                  <c:v>146.19999999999999</c:v>
                </c:pt>
              </c:numCache>
            </c:numRef>
          </c:val>
          <c:smooth val="0"/>
          <c:extLst>
            <c:ext xmlns:c16="http://schemas.microsoft.com/office/drawing/2014/chart" uri="{C3380CC4-5D6E-409C-BE32-E72D297353CC}">
              <c16:uniqueId val="{00000001-EE63-47B5-8EBA-EBCF7B6CAE99}"/>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9B1-4D82-AF3E-49FD4E0AD4A7}"/>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B1-4D82-AF3E-49FD4E0AD4A7}"/>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809-4E78-B1AE-F40033DB8C2C}"/>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09-4E78-B1AE-F40033DB8C2C}"/>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0809-4E78-B1AE-F40033DB8C2C}"/>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904-4D57-BB1E-56D24120EFD9}"/>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98.2</c:v>
                </c:pt>
                <c:pt idx="2">
                  <c:v>98.8</c:v>
                </c:pt>
                <c:pt idx="3">
                  <c:v>98.3</c:v>
                </c:pt>
                <c:pt idx="4">
                  <c:v>98.7</c:v>
                </c:pt>
              </c:numCache>
            </c:numRef>
          </c:val>
          <c:smooth val="0"/>
          <c:extLst>
            <c:ext xmlns:c16="http://schemas.microsoft.com/office/drawing/2014/chart" uri="{C3380CC4-5D6E-409C-BE32-E72D297353CC}">
              <c16:uniqueId val="{00000001-1904-4D57-BB1E-56D24120EFD9}"/>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11790.8</c:v>
                </c:pt>
                <c:pt idx="1">
                  <c:v>14306.4</c:v>
                </c:pt>
                <c:pt idx="2">
                  <c:v>40073.599999999999</c:v>
                </c:pt>
                <c:pt idx="3">
                  <c:v>42886.9</c:v>
                </c:pt>
                <c:pt idx="4">
                  <c:v>43162.9</c:v>
                </c:pt>
              </c:numCache>
            </c:numRef>
          </c:val>
          <c:extLst>
            <c:ext xmlns:c16="http://schemas.microsoft.com/office/drawing/2014/chart" uri="{C3380CC4-5D6E-409C-BE32-E72D297353CC}">
              <c16:uniqueId val="{00000000-FFB2-46B5-9F1C-9D0EAFD7C303}"/>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c:ext xmlns:c16="http://schemas.microsoft.com/office/drawing/2014/chart" uri="{C3380CC4-5D6E-409C-BE32-E72D297353CC}">
              <c16:uniqueId val="{00000001-FFB2-46B5-9F1C-9D0EAFD7C303}"/>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29692</c:v>
                </c:pt>
                <c:pt idx="1">
                  <c:v>21522</c:v>
                </c:pt>
                <c:pt idx="2">
                  <c:v>2034</c:v>
                </c:pt>
                <c:pt idx="3">
                  <c:v>116</c:v>
                </c:pt>
                <c:pt idx="4">
                  <c:v>-283</c:v>
                </c:pt>
              </c:numCache>
            </c:numRef>
          </c:val>
          <c:extLst>
            <c:ext xmlns:c16="http://schemas.microsoft.com/office/drawing/2014/chart" uri="{C3380CC4-5D6E-409C-BE32-E72D297353CC}">
              <c16:uniqueId val="{00000000-0D3B-4BAB-A4DB-7B039F051CCA}"/>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c:ext xmlns:c16="http://schemas.microsoft.com/office/drawing/2014/chart" uri="{C3380CC4-5D6E-409C-BE32-E72D297353CC}">
              <c16:uniqueId val="{00000001-0D3B-4BAB-A4DB-7B039F051CCA}"/>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15.1</c:v>
                </c:pt>
                <c:pt idx="1">
                  <c:v>15.4</c:v>
                </c:pt>
                <c:pt idx="2">
                  <c:v>15</c:v>
                </c:pt>
                <c:pt idx="3">
                  <c:v>14.8</c:v>
                </c:pt>
                <c:pt idx="4">
                  <c:v>15.2</c:v>
                </c:pt>
              </c:numCache>
            </c:numRef>
          </c:val>
          <c:extLst>
            <c:ext xmlns:c16="http://schemas.microsoft.com/office/drawing/2014/chart" uri="{C3380CC4-5D6E-409C-BE32-E72D297353CC}">
              <c16:uniqueId val="{00000000-C235-46BA-B8CB-DF50270E54D3}"/>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c:ext xmlns:c16="http://schemas.microsoft.com/office/drawing/2014/chart" uri="{C3380CC4-5D6E-409C-BE32-E72D297353CC}">
              <c16:uniqueId val="{00000001-C235-46BA-B8CB-DF50270E54D3}"/>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0.6</c:v>
                </c:pt>
                <c:pt idx="1">
                  <c:v>0</c:v>
                </c:pt>
                <c:pt idx="2">
                  <c:v>0</c:v>
                </c:pt>
                <c:pt idx="3">
                  <c:v>0</c:v>
                </c:pt>
                <c:pt idx="4">
                  <c:v>0</c:v>
                </c:pt>
              </c:numCache>
            </c:numRef>
          </c:val>
          <c:extLst>
            <c:ext xmlns:c16="http://schemas.microsoft.com/office/drawing/2014/chart" uri="{C3380CC4-5D6E-409C-BE32-E72D297353CC}">
              <c16:uniqueId val="{00000000-7518-460A-B3A3-62803CC8AC4C}"/>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c:ext xmlns:c16="http://schemas.microsoft.com/office/drawing/2014/chart" uri="{C3380CC4-5D6E-409C-BE32-E72D297353CC}">
              <c16:uniqueId val="{00000001-7518-460A-B3A3-62803CC8AC4C}"/>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9BB1-415C-8F64-1B0B8BA4A6AC}"/>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c:ext xmlns:c16="http://schemas.microsoft.com/office/drawing/2014/chart" uri="{C3380CC4-5D6E-409C-BE32-E72D297353CC}">
              <c16:uniqueId val="{00000001-9BB1-415C-8F64-1B0B8BA4A6AC}"/>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7D1-4CB9-AAB0-85CB5D0152AC}"/>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D1-4CB9-AAB0-85CB5D0152AC}"/>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3.emf"/><Relationship Id="rId13" Type="http://schemas.openxmlformats.org/officeDocument/2006/relationships/image" Target="../media/image38.emf"/><Relationship Id="rId18" Type="http://schemas.openxmlformats.org/officeDocument/2006/relationships/image" Target="../media/image43.emf"/><Relationship Id="rId3" Type="http://schemas.openxmlformats.org/officeDocument/2006/relationships/image" Target="../media/image28.emf"/><Relationship Id="rId21" Type="http://schemas.openxmlformats.org/officeDocument/2006/relationships/image" Target="../media/image46.emf"/><Relationship Id="rId7" Type="http://schemas.openxmlformats.org/officeDocument/2006/relationships/image" Target="../media/image32.emf"/><Relationship Id="rId12" Type="http://schemas.openxmlformats.org/officeDocument/2006/relationships/image" Target="../media/image37.emf"/><Relationship Id="rId17" Type="http://schemas.openxmlformats.org/officeDocument/2006/relationships/image" Target="../media/image42.emf"/><Relationship Id="rId25" Type="http://schemas.openxmlformats.org/officeDocument/2006/relationships/image" Target="../media/image50.emf"/><Relationship Id="rId2" Type="http://schemas.openxmlformats.org/officeDocument/2006/relationships/image" Target="../media/image27.emf"/><Relationship Id="rId16" Type="http://schemas.openxmlformats.org/officeDocument/2006/relationships/image" Target="../media/image41.emf"/><Relationship Id="rId20" Type="http://schemas.openxmlformats.org/officeDocument/2006/relationships/image" Target="../media/image45.emf"/><Relationship Id="rId1" Type="http://schemas.openxmlformats.org/officeDocument/2006/relationships/image" Target="../media/image26.emf"/><Relationship Id="rId6" Type="http://schemas.openxmlformats.org/officeDocument/2006/relationships/image" Target="../media/image31.emf"/><Relationship Id="rId11" Type="http://schemas.openxmlformats.org/officeDocument/2006/relationships/image" Target="../media/image36.emf"/><Relationship Id="rId24" Type="http://schemas.openxmlformats.org/officeDocument/2006/relationships/image" Target="../media/image49.emf"/><Relationship Id="rId5" Type="http://schemas.openxmlformats.org/officeDocument/2006/relationships/image" Target="../media/image30.emf"/><Relationship Id="rId15" Type="http://schemas.openxmlformats.org/officeDocument/2006/relationships/image" Target="../media/image40.emf"/><Relationship Id="rId23" Type="http://schemas.openxmlformats.org/officeDocument/2006/relationships/image" Target="../media/image48.emf"/><Relationship Id="rId10" Type="http://schemas.openxmlformats.org/officeDocument/2006/relationships/image" Target="../media/image35.emf"/><Relationship Id="rId19" Type="http://schemas.openxmlformats.org/officeDocument/2006/relationships/image" Target="../media/image44.emf"/><Relationship Id="rId4" Type="http://schemas.openxmlformats.org/officeDocument/2006/relationships/image" Target="../media/image29.emf"/><Relationship Id="rId9" Type="http://schemas.openxmlformats.org/officeDocument/2006/relationships/image" Target="../media/image34.emf"/><Relationship Id="rId14" Type="http://schemas.openxmlformats.org/officeDocument/2006/relationships/image" Target="../media/image39.emf"/><Relationship Id="rId22" Type="http://schemas.openxmlformats.org/officeDocument/2006/relationships/image" Target="../media/image47.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（最大出力合計559kW）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（最大出力合計559kW）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79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79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79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79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79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79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79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80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80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80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80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80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805"/>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806"/>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807"/>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808"/>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809"/>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810"/>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811"/>
                </a:ext>
              </a:extLst>
            </xdr:cNvPicPr>
          </xdr:nvPicPr>
          <xdr:blipFill>
            <a:blip xmlns:r="http://schemas.openxmlformats.org/officeDocument/2006/relationships" r:embed="rId47"/>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812"/>
                </a:ext>
              </a:extLst>
            </xdr:cNvPicPr>
          </xdr:nvPicPr>
          <xdr:blipFill>
            <a:blip xmlns:r="http://schemas.openxmlformats.org/officeDocument/2006/relationships" r:embed="rId44"/>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813"/>
                </a:ext>
              </a:extLst>
            </xdr:cNvPicPr>
          </xdr:nvPicPr>
          <xdr:blipFill>
            <a:blip xmlns:r="http://schemas.openxmlformats.org/officeDocument/2006/relationships" r:embed="rId48"/>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814"/>
                </a:ext>
              </a:extLst>
            </xdr:cNvPicPr>
          </xdr:nvPicPr>
          <xdr:blipFill>
            <a:blip xmlns:r="http://schemas.openxmlformats.org/officeDocument/2006/relationships" r:embed="rId47"/>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815"/>
                </a:ext>
              </a:extLst>
            </xdr:cNvPicPr>
          </xdr:nvPicPr>
          <xdr:blipFill>
            <a:blip xmlns:r="http://schemas.openxmlformats.org/officeDocument/2006/relationships" r:embed="rId4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816"/>
                </a:ext>
              </a:extLst>
            </xdr:cNvPicPr>
          </xdr:nvPicPr>
          <xdr:blipFill>
            <a:blip xmlns:r="http://schemas.openxmlformats.org/officeDocument/2006/relationships" r:embed="rId43"/>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817"/>
                </a:ext>
              </a:extLst>
            </xdr:cNvPicPr>
          </xdr:nvPicPr>
          <xdr:blipFill>
            <a:blip xmlns:r="http://schemas.openxmlformats.org/officeDocument/2006/relationships" r:embed="rId42"/>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818"/>
                </a:ext>
              </a:extLst>
            </xdr:cNvPicPr>
          </xdr:nvPicPr>
          <xdr:blipFill>
            <a:blip xmlns:r="http://schemas.openxmlformats.org/officeDocument/2006/relationships" r:embed="rId49"/>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819"/>
                </a:ext>
              </a:extLst>
            </xdr:cNvPicPr>
          </xdr:nvPicPr>
          <xdr:blipFill>
            <a:blip xmlns:r="http://schemas.openxmlformats.org/officeDocument/2006/relationships" r:embed="rId50"/>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820"/>
                </a:ext>
              </a:extLst>
            </xdr:cNvPicPr>
          </xdr:nvPicPr>
          <xdr:blipFill>
            <a:blip xmlns:r="http://schemas.openxmlformats.org/officeDocument/2006/relationships" r:embed="rId5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821"/>
                </a:ext>
              </a:extLst>
            </xdr:cNvPicPr>
          </xdr:nvPicPr>
          <xdr:blipFill>
            <a:blip xmlns:r="http://schemas.openxmlformats.org/officeDocument/2006/relationships" r:embed="rId52"/>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822"/>
                </a:ext>
              </a:extLst>
            </xdr:cNvPicPr>
          </xdr:nvPicPr>
          <xdr:blipFill>
            <a:blip xmlns:r="http://schemas.openxmlformats.org/officeDocument/2006/relationships" r:embed="rId53"/>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823"/>
                </a:ext>
              </a:extLst>
            </xdr:cNvPicPr>
          </xdr:nvPicPr>
          <xdr:blipFill>
            <a:blip xmlns:r="http://schemas.openxmlformats.org/officeDocument/2006/relationships" r:embed="rId54"/>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824"/>
                </a:ext>
              </a:extLst>
            </xdr:cNvPicPr>
          </xdr:nvPicPr>
          <xdr:blipFill>
            <a:blip xmlns:r="http://schemas.openxmlformats.org/officeDocument/2006/relationships" r:embed="rId54"/>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825"/>
                </a:ext>
              </a:extLst>
            </xdr:cNvPicPr>
          </xdr:nvPicPr>
          <xdr:blipFill>
            <a:blip xmlns:r="http://schemas.openxmlformats.org/officeDocument/2006/relationships" r:embed="rId54"/>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826"/>
                </a:ext>
              </a:extLst>
            </xdr:cNvPicPr>
          </xdr:nvPicPr>
          <xdr:blipFill>
            <a:blip xmlns:r="http://schemas.openxmlformats.org/officeDocument/2006/relationships" r:embed="rId54"/>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827"/>
                </a:ext>
              </a:extLst>
            </xdr:cNvPicPr>
          </xdr:nvPicPr>
          <xdr:blipFill>
            <a:blip xmlns:r="http://schemas.openxmlformats.org/officeDocument/2006/relationships" r:embed="rId54"/>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828"/>
                </a:ext>
              </a:extLst>
            </xdr:cNvPicPr>
          </xdr:nvPicPr>
          <xdr:blipFill>
            <a:blip xmlns:r="http://schemas.openxmlformats.org/officeDocument/2006/relationships" r:embed="rId54"/>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829"/>
                </a:ext>
              </a:extLst>
            </xdr:cNvPicPr>
          </xdr:nvPicPr>
          <xdr:blipFill>
            <a:blip xmlns:r="http://schemas.openxmlformats.org/officeDocument/2006/relationships" r:embed="rId54"/>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830"/>
                </a:ext>
              </a:extLst>
            </xdr:cNvPicPr>
          </xdr:nvPicPr>
          <xdr:blipFill>
            <a:blip xmlns:r="http://schemas.openxmlformats.org/officeDocument/2006/relationships" r:embed="rId54"/>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831"/>
                </a:ext>
              </a:extLst>
            </xdr:cNvPicPr>
          </xdr:nvPicPr>
          <xdr:blipFill>
            <a:blip xmlns:r="http://schemas.openxmlformats.org/officeDocument/2006/relationships" r:embed="rId54"/>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832"/>
                </a:ext>
              </a:extLst>
            </xdr:cNvPicPr>
          </xdr:nvPicPr>
          <xdr:blipFill>
            <a:blip xmlns:r="http://schemas.openxmlformats.org/officeDocument/2006/relationships" r:embed="rId54"/>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833"/>
                </a:ext>
              </a:extLst>
            </xdr:cNvPicPr>
          </xdr:nvPicPr>
          <xdr:blipFill>
            <a:blip xmlns:r="http://schemas.openxmlformats.org/officeDocument/2006/relationships" r:embed="rId54"/>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834"/>
                </a:ext>
              </a:extLst>
            </xdr:cNvPicPr>
          </xdr:nvPicPr>
          <xdr:blipFill>
            <a:blip xmlns:r="http://schemas.openxmlformats.org/officeDocument/2006/relationships" r:embed="rId54"/>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835"/>
                </a:ext>
              </a:extLst>
            </xdr:cNvPicPr>
          </xdr:nvPicPr>
          <xdr:blipFill>
            <a:blip xmlns:r="http://schemas.openxmlformats.org/officeDocument/2006/relationships" r:embed="rId54"/>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836"/>
                </a:ext>
              </a:extLst>
            </xdr:cNvPicPr>
          </xdr:nvPicPr>
          <xdr:blipFill>
            <a:blip xmlns:r="http://schemas.openxmlformats.org/officeDocument/2006/relationships" r:embed="rId54"/>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837"/>
                </a:ext>
              </a:extLst>
            </xdr:cNvPicPr>
          </xdr:nvPicPr>
          <xdr:blipFill>
            <a:blip xmlns:r="http://schemas.openxmlformats.org/officeDocument/2006/relationships" r:embed="rId54"/>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838"/>
                </a:ext>
              </a:extLst>
            </xdr:cNvPicPr>
          </xdr:nvPicPr>
          <xdr:blipFill>
            <a:blip xmlns:r="http://schemas.openxmlformats.org/officeDocument/2006/relationships" r:embed="rId54"/>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839"/>
                </a:ext>
              </a:extLst>
            </xdr:cNvPicPr>
          </xdr:nvPicPr>
          <xdr:blipFill>
            <a:blip xmlns:r="http://schemas.openxmlformats.org/officeDocument/2006/relationships" r:embed="rId55"/>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840"/>
                </a:ext>
              </a:extLst>
            </xdr:cNvPicPr>
          </xdr:nvPicPr>
          <xdr:blipFill>
            <a:blip xmlns:r="http://schemas.openxmlformats.org/officeDocument/2006/relationships" r:embed="rId55"/>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view="pageBreakPreview" zoomScale="70" zoomScaleNormal="70" zoomScaleSheetLayoutView="70" workbookViewId="0"/>
  </sheetViews>
  <sheetFormatPr defaultColWidth="9" defaultRowHeight="18.75" x14ac:dyDescent="0.15"/>
  <cols>
    <col min="1" max="1" width="4.37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群馬県　榛東村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266</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3</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127</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f>データ!AL6</f>
        <v>674</v>
      </c>
      <c r="G15" s="171"/>
      <c r="H15" s="171">
        <f>データ!AM6</f>
        <v>754</v>
      </c>
      <c r="I15" s="171"/>
      <c r="J15" s="171">
        <f>データ!AN6</f>
        <v>734</v>
      </c>
      <c r="K15" s="171"/>
      <c r="L15" s="171">
        <f>データ!AO6</f>
        <v>725</v>
      </c>
      <c r="M15" s="171"/>
      <c r="N15" s="172">
        <f>データ!AP6</f>
        <v>743</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674</v>
      </c>
      <c r="G16" s="177"/>
      <c r="H16" s="177">
        <f>データ!AR6</f>
        <v>754</v>
      </c>
      <c r="I16" s="177"/>
      <c r="J16" s="177">
        <f>データ!AS6</f>
        <v>734</v>
      </c>
      <c r="K16" s="177"/>
      <c r="L16" s="177">
        <f>データ!AT6</f>
        <v>725</v>
      </c>
      <c r="M16" s="177"/>
      <c r="N16" s="166">
        <f>データ!AU6</f>
        <v>743</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29426</v>
      </c>
      <c r="J19" s="180"/>
      <c r="K19" s="180"/>
      <c r="L19" s="180">
        <f>データ!AX6</f>
        <v>29426</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264</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265</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fGJdX7lliq0xF7RvyE7DOW2ib6kUbfwXt1l3KGtZtofW+55skAeW3TASLyDqIXugcQVr4OuWDe9YPzxb3D5+CQ==" saltValue="GoEWDW6M9pbRKNAA1P2FS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375" customWidth="1"/>
    <col min="51" max="55" width="12.875" customWidth="1"/>
    <col min="56" max="60" width="12.375" customWidth="1"/>
    <col min="61" max="61" width="9.375" customWidth="1"/>
    <col min="62" max="66" width="12.875" customWidth="1"/>
    <col min="67" max="71" width="12.375" customWidth="1"/>
    <col min="72" max="72" width="9.375" customWidth="1"/>
    <col min="73" max="77" width="12.875" customWidth="1"/>
    <col min="78" max="82" width="12.375" customWidth="1"/>
    <col min="83" max="83" width="9.375" customWidth="1"/>
    <col min="84" max="88" width="12.875" customWidth="1"/>
    <col min="89" max="92" width="12.375" customWidth="1"/>
    <col min="93" max="93" width="9.375" customWidth="1"/>
    <col min="94" max="98" width="12.875" customWidth="1"/>
    <col min="99" max="103" width="12.375" customWidth="1"/>
    <col min="104" max="104" width="9.375" customWidth="1"/>
    <col min="105" max="109" width="12.875" customWidth="1"/>
    <col min="110" max="113" width="12.375" customWidth="1"/>
    <col min="114" max="114" width="9.375" customWidth="1"/>
    <col min="115" max="119" width="12.875" customWidth="1"/>
    <col min="120" max="123" width="12.375" customWidth="1"/>
    <col min="124" max="124" width="9.375" customWidth="1"/>
    <col min="125" max="129" width="12.875" customWidth="1"/>
    <col min="130" max="133" width="12.375" customWidth="1"/>
    <col min="134" max="134" width="9.375" customWidth="1"/>
    <col min="135" max="139" width="12.875" customWidth="1"/>
    <col min="140" max="143" width="12.375" customWidth="1"/>
    <col min="144" max="144" width="9.375" customWidth="1"/>
    <col min="145" max="149" width="12.875" customWidth="1"/>
    <col min="150" max="154" width="12.375" customWidth="1"/>
    <col min="155" max="155" width="9.125" customWidth="1"/>
    <col min="156" max="160" width="11.625" customWidth="1"/>
    <col min="161" max="164" width="12.375" customWidth="1"/>
    <col min="165" max="165" width="9.125" customWidth="1"/>
    <col min="166" max="170" width="11.625" customWidth="1"/>
    <col min="171" max="174" width="12.375" customWidth="1"/>
    <col min="175" max="175" width="9.125" customWidth="1"/>
    <col min="176" max="180" width="11.625" customWidth="1"/>
    <col min="181" max="184" width="12.375" customWidth="1"/>
    <col min="185" max="185" width="9.125" customWidth="1"/>
    <col min="186" max="190" width="11.625" customWidth="1"/>
    <col min="191" max="194" width="12.375" customWidth="1"/>
    <col min="195" max="195" width="9.125" customWidth="1"/>
    <col min="196" max="200" width="11.625" customWidth="1"/>
    <col min="201" max="205" width="12.375" customWidth="1"/>
    <col min="206" max="206" width="9.125" customWidth="1"/>
    <col min="207" max="211" width="11.625" customWidth="1"/>
    <col min="212" max="215" width="12.375" customWidth="1"/>
    <col min="216" max="216" width="9.125" customWidth="1"/>
    <col min="217" max="221" width="11.625" customWidth="1"/>
    <col min="222" max="225" width="12.375" customWidth="1"/>
    <col min="226" max="226" width="9.125" customWidth="1"/>
    <col min="227" max="231" width="11.625" customWidth="1"/>
    <col min="232" max="235" width="12.375" customWidth="1"/>
    <col min="236" max="236" width="9.125" customWidth="1"/>
    <col min="237" max="241" width="11.625" customWidth="1"/>
    <col min="242" max="245" width="12.375" customWidth="1"/>
    <col min="246" max="246" width="9.125" customWidth="1"/>
    <col min="247" max="251" width="11.625" customWidth="1"/>
    <col min="252" max="256" width="12.375" customWidth="1"/>
    <col min="257" max="257" width="9.125" customWidth="1"/>
    <col min="258" max="262" width="11.625" customWidth="1"/>
    <col min="263" max="266" width="12.375" customWidth="1"/>
    <col min="267" max="267" width="9.125" customWidth="1"/>
    <col min="268" max="272" width="11.625" customWidth="1"/>
    <col min="273" max="276" width="12.375" customWidth="1"/>
    <col min="277" max="277" width="9.125" customWidth="1"/>
    <col min="278" max="282" width="11.625" customWidth="1"/>
    <col min="283" max="286" width="12.375" customWidth="1"/>
    <col min="287" max="287" width="9.125" customWidth="1"/>
    <col min="288" max="292" width="11.625" customWidth="1"/>
    <col min="293" max="296" width="12.375" customWidth="1"/>
    <col min="297" max="297" width="9.125" customWidth="1"/>
    <col min="298" max="302" width="11.625" customWidth="1"/>
    <col min="303" max="307" width="12.375" customWidth="1"/>
    <col min="308" max="308" width="9.125" customWidth="1"/>
    <col min="309" max="313" width="11.625" customWidth="1"/>
    <col min="314" max="317" width="12.375" customWidth="1"/>
    <col min="318" max="318" width="9.125" customWidth="1"/>
    <col min="319" max="323" width="11.625" customWidth="1"/>
    <col min="324" max="327" width="12.375" customWidth="1"/>
    <col min="328" max="328" width="9.125" customWidth="1"/>
    <col min="329" max="333" width="11.625" customWidth="1"/>
    <col min="334" max="337" width="12.375" customWidth="1"/>
    <col min="338" max="338" width="9.125" customWidth="1"/>
    <col min="339" max="343" width="11.625" customWidth="1"/>
    <col min="344" max="347" width="12.375" customWidth="1"/>
    <col min="348" max="348" width="9.125" customWidth="1"/>
    <col min="349" max="353" width="11.625" customWidth="1"/>
    <col min="354" max="357" width="12.37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94.5" x14ac:dyDescent="0.15">
      <c r="A6" s="49" t="s">
        <v>115</v>
      </c>
      <c r="B6" s="67" t="str">
        <f>B7</f>
        <v>2018</v>
      </c>
      <c r="C6" s="67" t="str">
        <f t="shared" ref="C6:AX6" si="6">C7</f>
        <v>103446</v>
      </c>
      <c r="D6" s="67" t="str">
        <f t="shared" si="6"/>
        <v>47</v>
      </c>
      <c r="E6" s="67" t="str">
        <f t="shared" si="6"/>
        <v>04</v>
      </c>
      <c r="F6" s="67" t="str">
        <f t="shared" si="6"/>
        <v>0</v>
      </c>
      <c r="G6" s="67" t="str">
        <f t="shared" si="6"/>
        <v>000</v>
      </c>
      <c r="H6" s="67" t="str">
        <f t="shared" si="6"/>
        <v>群馬県　榛東村</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3</v>
      </c>
      <c r="Q6" s="69" t="str">
        <f t="shared" si="6"/>
        <v>-</v>
      </c>
      <c r="R6" s="70" t="str">
        <f>R7</f>
        <v>-</v>
      </c>
      <c r="S6" s="71" t="str">
        <f t="shared" si="6"/>
        <v>令和14年6月30日　榛東村太陽光発電所（榛東村白子の海ソーラーポート）</v>
      </c>
      <c r="T6" s="67" t="str">
        <f t="shared" si="6"/>
        <v>無</v>
      </c>
      <c r="U6" s="71" t="str">
        <f t="shared" si="6"/>
        <v>東京電力</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674</v>
      </c>
      <c r="AM6" s="69">
        <f t="shared" si="6"/>
        <v>754</v>
      </c>
      <c r="AN6" s="69">
        <f t="shared" si="6"/>
        <v>734</v>
      </c>
      <c r="AO6" s="69">
        <f t="shared" si="6"/>
        <v>725</v>
      </c>
      <c r="AP6" s="69">
        <f t="shared" si="6"/>
        <v>743</v>
      </c>
      <c r="AQ6" s="69">
        <f t="shared" si="6"/>
        <v>674</v>
      </c>
      <c r="AR6" s="69">
        <f t="shared" si="6"/>
        <v>754</v>
      </c>
      <c r="AS6" s="69">
        <f t="shared" si="6"/>
        <v>734</v>
      </c>
      <c r="AT6" s="69">
        <f t="shared" si="6"/>
        <v>725</v>
      </c>
      <c r="AU6" s="69">
        <f t="shared" si="6"/>
        <v>743</v>
      </c>
      <c r="AV6" s="69" t="str">
        <f t="shared" si="6"/>
        <v>-</v>
      </c>
      <c r="AW6" s="69">
        <f t="shared" si="6"/>
        <v>29426</v>
      </c>
      <c r="AX6" s="69">
        <f t="shared" si="6"/>
        <v>29426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94.5" x14ac:dyDescent="0.15">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t="s">
        <v>127</v>
      </c>
      <c r="P7" s="80">
        <v>3</v>
      </c>
      <c r="Q7" s="80" t="s">
        <v>127</v>
      </c>
      <c r="R7" s="81" t="s">
        <v>127</v>
      </c>
      <c r="S7" s="81" t="s">
        <v>128</v>
      </c>
      <c r="T7" s="82" t="s">
        <v>129</v>
      </c>
      <c r="U7" s="81" t="s">
        <v>130</v>
      </c>
      <c r="V7" s="78" t="s">
        <v>127</v>
      </c>
      <c r="W7" s="80" t="s">
        <v>127</v>
      </c>
      <c r="X7" s="80" t="s">
        <v>127</v>
      </c>
      <c r="Y7" s="80" t="s">
        <v>127</v>
      </c>
      <c r="Z7" s="80" t="s">
        <v>127</v>
      </c>
      <c r="AA7" s="80" t="s">
        <v>127</v>
      </c>
      <c r="AB7" s="80" t="s">
        <v>127</v>
      </c>
      <c r="AC7" s="80" t="s">
        <v>127</v>
      </c>
      <c r="AD7" s="80" t="s">
        <v>127</v>
      </c>
      <c r="AE7" s="80" t="s">
        <v>127</v>
      </c>
      <c r="AF7" s="80" t="s">
        <v>127</v>
      </c>
      <c r="AG7" s="80" t="s">
        <v>127</v>
      </c>
      <c r="AH7" s="80" t="s">
        <v>127</v>
      </c>
      <c r="AI7" s="80" t="s">
        <v>127</v>
      </c>
      <c r="AJ7" s="80" t="s">
        <v>127</v>
      </c>
      <c r="AK7" s="80" t="s">
        <v>127</v>
      </c>
      <c r="AL7" s="80">
        <v>674</v>
      </c>
      <c r="AM7" s="80">
        <v>754</v>
      </c>
      <c r="AN7" s="80">
        <v>734</v>
      </c>
      <c r="AO7" s="80">
        <v>725</v>
      </c>
      <c r="AP7" s="80">
        <v>743</v>
      </c>
      <c r="AQ7" s="80">
        <v>674</v>
      </c>
      <c r="AR7" s="80">
        <v>754</v>
      </c>
      <c r="AS7" s="80">
        <v>734</v>
      </c>
      <c r="AT7" s="80">
        <v>725</v>
      </c>
      <c r="AU7" s="80">
        <v>743</v>
      </c>
      <c r="AV7" s="80" t="s">
        <v>127</v>
      </c>
      <c r="AW7" s="80">
        <v>29426</v>
      </c>
      <c r="AX7" s="80">
        <v>29426</v>
      </c>
      <c r="AY7" s="83">
        <v>473.6</v>
      </c>
      <c r="AZ7" s="83">
        <v>1597.4</v>
      </c>
      <c r="BA7" s="83">
        <v>106.9</v>
      </c>
      <c r="BB7" s="83">
        <v>100.4</v>
      </c>
      <c r="BC7" s="83">
        <v>99.1</v>
      </c>
      <c r="BD7" s="83">
        <v>124.4</v>
      </c>
      <c r="BE7" s="83">
        <v>118.8</v>
      </c>
      <c r="BF7" s="83">
        <v>88.8</v>
      </c>
      <c r="BG7" s="83">
        <v>121.3</v>
      </c>
      <c r="BH7" s="83">
        <v>123.2</v>
      </c>
      <c r="BI7" s="83">
        <v>100</v>
      </c>
      <c r="BJ7" s="83">
        <v>394.3</v>
      </c>
      <c r="BK7" s="83">
        <v>599.1</v>
      </c>
      <c r="BL7" s="83">
        <v>706.4</v>
      </c>
      <c r="BM7" s="83">
        <v>680.5</v>
      </c>
      <c r="BN7" s="83">
        <v>697.2</v>
      </c>
      <c r="BO7" s="83">
        <v>324.60000000000002</v>
      </c>
      <c r="BP7" s="83">
        <v>255.4</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v>11790.8</v>
      </c>
      <c r="CG7" s="83">
        <v>14306.4</v>
      </c>
      <c r="CH7" s="83">
        <v>40073.599999999999</v>
      </c>
      <c r="CI7" s="83">
        <v>42886.9</v>
      </c>
      <c r="CJ7" s="83">
        <v>43162.9</v>
      </c>
      <c r="CK7" s="83">
        <v>17642.5</v>
      </c>
      <c r="CL7" s="83">
        <v>18815.8</v>
      </c>
      <c r="CM7" s="83">
        <v>22847.9</v>
      </c>
      <c r="CN7" s="83">
        <v>19199</v>
      </c>
      <c r="CO7" s="83">
        <v>19830.400000000001</v>
      </c>
      <c r="CP7" s="80">
        <v>29692</v>
      </c>
      <c r="CQ7" s="80">
        <v>21522</v>
      </c>
      <c r="CR7" s="80">
        <v>2034</v>
      </c>
      <c r="CS7" s="80">
        <v>116</v>
      </c>
      <c r="CT7" s="80">
        <v>-283</v>
      </c>
      <c r="CU7" s="80">
        <v>58539</v>
      </c>
      <c r="CV7" s="80">
        <v>37685</v>
      </c>
      <c r="CW7" s="80">
        <v>2390</v>
      </c>
      <c r="CX7" s="80">
        <v>32739</v>
      </c>
      <c r="CY7" s="80">
        <v>34140</v>
      </c>
      <c r="CZ7" s="80">
        <v>559</v>
      </c>
      <c r="DA7" s="83">
        <v>15.1</v>
      </c>
      <c r="DB7" s="83">
        <v>15.4</v>
      </c>
      <c r="DC7" s="83">
        <v>15</v>
      </c>
      <c r="DD7" s="83">
        <v>14.8</v>
      </c>
      <c r="DE7" s="83">
        <v>15.2</v>
      </c>
      <c r="DF7" s="83">
        <v>33.9</v>
      </c>
      <c r="DG7" s="83">
        <v>31</v>
      </c>
      <c r="DH7" s="83">
        <v>34.700000000000003</v>
      </c>
      <c r="DI7" s="83">
        <v>30</v>
      </c>
      <c r="DJ7" s="83">
        <v>30.2</v>
      </c>
      <c r="DK7" s="83">
        <v>0.6</v>
      </c>
      <c r="DL7" s="83">
        <v>0</v>
      </c>
      <c r="DM7" s="83">
        <v>0</v>
      </c>
      <c r="DN7" s="83">
        <v>0</v>
      </c>
      <c r="DO7" s="83">
        <v>0</v>
      </c>
      <c r="DP7" s="83">
        <v>14.6</v>
      </c>
      <c r="DQ7" s="83">
        <v>17.5</v>
      </c>
      <c r="DR7" s="83">
        <v>14.4</v>
      </c>
      <c r="DS7" s="83">
        <v>11.8</v>
      </c>
      <c r="DT7" s="83">
        <v>14.2</v>
      </c>
      <c r="DU7" s="83">
        <v>0</v>
      </c>
      <c r="DV7" s="83">
        <v>0</v>
      </c>
      <c r="DW7" s="83">
        <v>0</v>
      </c>
      <c r="DX7" s="83">
        <v>0</v>
      </c>
      <c r="DY7" s="83">
        <v>0</v>
      </c>
      <c r="DZ7" s="83">
        <v>109.9</v>
      </c>
      <c r="EA7" s="83">
        <v>107.3</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v>100</v>
      </c>
      <c r="EP7" s="83">
        <v>100</v>
      </c>
      <c r="EQ7" s="83">
        <v>100</v>
      </c>
      <c r="ER7" s="83">
        <v>100</v>
      </c>
      <c r="ES7" s="83">
        <v>100</v>
      </c>
      <c r="ET7" s="83">
        <v>72.5</v>
      </c>
      <c r="EU7" s="83">
        <v>75.599999999999994</v>
      </c>
      <c r="EV7" s="83">
        <v>78.8</v>
      </c>
      <c r="EW7" s="83">
        <v>87.3</v>
      </c>
      <c r="EX7" s="83">
        <v>82.1</v>
      </c>
      <c r="EY7" s="80" t="s">
        <v>127</v>
      </c>
      <c r="EZ7" s="83" t="s">
        <v>127</v>
      </c>
      <c r="FA7" s="83" t="s">
        <v>127</v>
      </c>
      <c r="FB7" s="83" t="s">
        <v>127</v>
      </c>
      <c r="FC7" s="83" t="s">
        <v>127</v>
      </c>
      <c r="FD7" s="83" t="s">
        <v>127</v>
      </c>
      <c r="FE7" s="83">
        <v>56.1</v>
      </c>
      <c r="FF7" s="83">
        <v>61.8</v>
      </c>
      <c r="FG7" s="83">
        <v>61.6</v>
      </c>
      <c r="FH7" s="83">
        <v>57.7</v>
      </c>
      <c r="FI7" s="83">
        <v>57.6</v>
      </c>
      <c r="FJ7" s="83" t="s">
        <v>127</v>
      </c>
      <c r="FK7" s="83" t="s">
        <v>127</v>
      </c>
      <c r="FL7" s="83" t="s">
        <v>127</v>
      </c>
      <c r="FM7" s="83" t="s">
        <v>127</v>
      </c>
      <c r="FN7" s="83" t="s">
        <v>127</v>
      </c>
      <c r="FO7" s="83">
        <v>16.7</v>
      </c>
      <c r="FP7" s="83">
        <v>8.6999999999999993</v>
      </c>
      <c r="FQ7" s="83">
        <v>6.4</v>
      </c>
      <c r="FR7" s="83">
        <v>5.4</v>
      </c>
      <c r="FS7" s="83">
        <v>8.6999999999999993</v>
      </c>
      <c r="FT7" s="83" t="s">
        <v>127</v>
      </c>
      <c r="FU7" s="83" t="s">
        <v>127</v>
      </c>
      <c r="FV7" s="83" t="s">
        <v>127</v>
      </c>
      <c r="FW7" s="83" t="s">
        <v>127</v>
      </c>
      <c r="FX7" s="83" t="s">
        <v>127</v>
      </c>
      <c r="FY7" s="83">
        <v>333.7</v>
      </c>
      <c r="FZ7" s="83">
        <v>351.4</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58.4</v>
      </c>
      <c r="GT7" s="83">
        <v>80.599999999999994</v>
      </c>
      <c r="GU7" s="83">
        <v>85.6</v>
      </c>
      <c r="GV7" s="83">
        <v>92</v>
      </c>
      <c r="GW7" s="83">
        <v>94.7</v>
      </c>
      <c r="GX7" s="80" t="s">
        <v>127</v>
      </c>
      <c r="GY7" s="83" t="s">
        <v>127</v>
      </c>
      <c r="GZ7" s="83" t="s">
        <v>127</v>
      </c>
      <c r="HA7" s="83" t="s">
        <v>127</v>
      </c>
      <c r="HB7" s="83" t="s">
        <v>127</v>
      </c>
      <c r="HC7" s="83" t="s">
        <v>127</v>
      </c>
      <c r="HD7" s="83">
        <v>47.4</v>
      </c>
      <c r="HE7" s="83">
        <v>46.6</v>
      </c>
      <c r="HF7" s="83">
        <v>53.1</v>
      </c>
      <c r="HG7" s="83">
        <v>63.3</v>
      </c>
      <c r="HH7" s="83">
        <v>65.099999999999994</v>
      </c>
      <c r="HI7" s="83" t="s">
        <v>127</v>
      </c>
      <c r="HJ7" s="83" t="s">
        <v>127</v>
      </c>
      <c r="HK7" s="83" t="s">
        <v>127</v>
      </c>
      <c r="HL7" s="83" t="s">
        <v>127</v>
      </c>
      <c r="HM7" s="83" t="s">
        <v>127</v>
      </c>
      <c r="HN7" s="83">
        <v>5.0999999999999996</v>
      </c>
      <c r="HO7" s="83">
        <v>14</v>
      </c>
      <c r="HP7" s="83">
        <v>8.9</v>
      </c>
      <c r="HQ7" s="83">
        <v>7.4</v>
      </c>
      <c r="HR7" s="83">
        <v>6.8</v>
      </c>
      <c r="HS7" s="83" t="s">
        <v>127</v>
      </c>
      <c r="HT7" s="83" t="s">
        <v>127</v>
      </c>
      <c r="HU7" s="83" t="s">
        <v>127</v>
      </c>
      <c r="HV7" s="83" t="s">
        <v>127</v>
      </c>
      <c r="HW7" s="83" t="s">
        <v>127</v>
      </c>
      <c r="HX7" s="83">
        <v>15.5</v>
      </c>
      <c r="HY7" s="83">
        <v>12.4</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48.2</v>
      </c>
      <c r="IS7" s="83">
        <v>50.8</v>
      </c>
      <c r="IT7" s="83">
        <v>47.7</v>
      </c>
      <c r="IU7" s="83">
        <v>46.5</v>
      </c>
      <c r="IV7" s="83">
        <v>27.1</v>
      </c>
      <c r="IW7" s="80" t="s">
        <v>127</v>
      </c>
      <c r="IX7" s="83" t="s">
        <v>127</v>
      </c>
      <c r="IY7" s="83" t="s">
        <v>127</v>
      </c>
      <c r="IZ7" s="83" t="s">
        <v>127</v>
      </c>
      <c r="JA7" s="83" t="s">
        <v>127</v>
      </c>
      <c r="JB7" s="83" t="s">
        <v>127</v>
      </c>
      <c r="JC7" s="83">
        <v>18.5</v>
      </c>
      <c r="JD7" s="83">
        <v>16.100000000000001</v>
      </c>
      <c r="JE7" s="83">
        <v>19.600000000000001</v>
      </c>
      <c r="JF7" s="83">
        <v>17.899999999999999</v>
      </c>
      <c r="JG7" s="83">
        <v>16.399999999999999</v>
      </c>
      <c r="JH7" s="83" t="s">
        <v>127</v>
      </c>
      <c r="JI7" s="83" t="s">
        <v>127</v>
      </c>
      <c r="JJ7" s="83" t="s">
        <v>127</v>
      </c>
      <c r="JK7" s="83" t="s">
        <v>127</v>
      </c>
      <c r="JL7" s="83" t="s">
        <v>127</v>
      </c>
      <c r="JM7" s="83">
        <v>46.6</v>
      </c>
      <c r="JN7" s="83">
        <v>48.3</v>
      </c>
      <c r="JO7" s="83">
        <v>48.2</v>
      </c>
      <c r="JP7" s="83">
        <v>34.5</v>
      </c>
      <c r="JQ7" s="83">
        <v>45.8</v>
      </c>
      <c r="JR7" s="83" t="s">
        <v>127</v>
      </c>
      <c r="JS7" s="83" t="s">
        <v>127</v>
      </c>
      <c r="JT7" s="83" t="s">
        <v>127</v>
      </c>
      <c r="JU7" s="83" t="s">
        <v>127</v>
      </c>
      <c r="JV7" s="83" t="s">
        <v>127</v>
      </c>
      <c r="JW7" s="83">
        <v>146.19999999999999</v>
      </c>
      <c r="JX7" s="83">
        <v>137.1</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98.4</v>
      </c>
      <c r="KR7" s="83">
        <v>98.4</v>
      </c>
      <c r="KS7" s="83">
        <v>99.1</v>
      </c>
      <c r="KT7" s="83">
        <v>98.8</v>
      </c>
      <c r="KU7" s="83">
        <v>94.9</v>
      </c>
      <c r="KV7" s="80">
        <v>559</v>
      </c>
      <c r="KW7" s="83">
        <v>15.1</v>
      </c>
      <c r="KX7" s="83">
        <v>15.4</v>
      </c>
      <c r="KY7" s="83">
        <v>15</v>
      </c>
      <c r="KZ7" s="83">
        <v>14.8</v>
      </c>
      <c r="LA7" s="83">
        <v>15.2</v>
      </c>
      <c r="LB7" s="83">
        <v>13.7</v>
      </c>
      <c r="LC7" s="83">
        <v>12</v>
      </c>
      <c r="LD7" s="83">
        <v>14.5</v>
      </c>
      <c r="LE7" s="83">
        <v>14.9</v>
      </c>
      <c r="LF7" s="83">
        <v>15.2</v>
      </c>
      <c r="LG7" s="83">
        <v>0.6</v>
      </c>
      <c r="LH7" s="83">
        <v>0</v>
      </c>
      <c r="LI7" s="83">
        <v>0</v>
      </c>
      <c r="LJ7" s="83">
        <v>0</v>
      </c>
      <c r="LK7" s="83">
        <v>0</v>
      </c>
      <c r="LL7" s="83">
        <v>2.5</v>
      </c>
      <c r="LM7" s="83">
        <v>0.3</v>
      </c>
      <c r="LN7" s="83">
        <v>0.3</v>
      </c>
      <c r="LO7" s="83">
        <v>0.3</v>
      </c>
      <c r="LP7" s="83">
        <v>0.7</v>
      </c>
      <c r="LQ7" s="83">
        <v>0</v>
      </c>
      <c r="LR7" s="83">
        <v>0</v>
      </c>
      <c r="LS7" s="83">
        <v>0</v>
      </c>
      <c r="LT7" s="83">
        <v>0</v>
      </c>
      <c r="LU7" s="83">
        <v>0</v>
      </c>
      <c r="LV7" s="83">
        <v>259</v>
      </c>
      <c r="LW7" s="83">
        <v>197.2</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v>100</v>
      </c>
      <c r="ML7" s="83">
        <v>100</v>
      </c>
      <c r="MM7" s="83">
        <v>100</v>
      </c>
      <c r="MN7" s="83">
        <v>100</v>
      </c>
      <c r="MO7" s="83">
        <v>100</v>
      </c>
      <c r="MP7" s="83">
        <v>100</v>
      </c>
      <c r="MQ7" s="83">
        <v>98.2</v>
      </c>
      <c r="MR7" s="83">
        <v>98.8</v>
      </c>
      <c r="MS7" s="83">
        <v>98.3</v>
      </c>
      <c r="MT7" s="83">
        <v>98.7</v>
      </c>
      <c r="MU7" s="83" t="s">
        <v>127</v>
      </c>
      <c r="MV7" s="83" t="s">
        <v>127</v>
      </c>
      <c r="MW7" s="83" t="s">
        <v>127</v>
      </c>
      <c r="MX7" s="83" t="s">
        <v>127</v>
      </c>
      <c r="MY7" s="83" t="s">
        <v>127</v>
      </c>
      <c r="MZ7" s="83" t="s">
        <v>127</v>
      </c>
      <c r="NA7" s="83" t="s">
        <v>127</v>
      </c>
      <c r="NB7" s="83" t="s">
        <v>127</v>
      </c>
      <c r="NC7" s="83" t="s">
        <v>127</v>
      </c>
      <c r="ND7" s="83" t="s">
        <v>127</v>
      </c>
      <c r="NE7" s="83" t="s">
        <v>127</v>
      </c>
      <c r="NF7" s="83" t="s">
        <v>127</v>
      </c>
      <c r="NG7" s="83">
        <v>2</v>
      </c>
      <c r="NH7" s="83">
        <v>3</v>
      </c>
      <c r="NI7" s="83">
        <v>3</v>
      </c>
      <c r="NJ7" s="83">
        <v>3</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（最大出力合計559kW）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（最大出力合計559kW）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139</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473.6</v>
      </c>
      <c r="AZ11" s="95">
        <f>AZ7</f>
        <v>1597.4</v>
      </c>
      <c r="BA11" s="95">
        <f>BA7</f>
        <v>106.9</v>
      </c>
      <c r="BB11" s="95">
        <f>BB7</f>
        <v>100.4</v>
      </c>
      <c r="BC11" s="95">
        <f>BC7</f>
        <v>99.1</v>
      </c>
      <c r="BD11" s="84"/>
      <c r="BE11" s="84"/>
      <c r="BF11" s="84"/>
      <c r="BG11" s="84"/>
      <c r="BH11" s="84"/>
      <c r="BI11" s="94" t="s">
        <v>141</v>
      </c>
      <c r="BJ11" s="95">
        <f>BJ7</f>
        <v>394.3</v>
      </c>
      <c r="BK11" s="95">
        <f>BK7</f>
        <v>599.1</v>
      </c>
      <c r="BL11" s="95">
        <f>BL7</f>
        <v>706.4</v>
      </c>
      <c r="BM11" s="95">
        <f>BM7</f>
        <v>680.5</v>
      </c>
      <c r="BN11" s="95">
        <f>BN7</f>
        <v>697.2</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11790.8</v>
      </c>
      <c r="CG11" s="95">
        <f>CG7</f>
        <v>14306.4</v>
      </c>
      <c r="CH11" s="95">
        <f>CH7</f>
        <v>40073.599999999999</v>
      </c>
      <c r="CI11" s="95">
        <f>CI7</f>
        <v>42886.9</v>
      </c>
      <c r="CJ11" s="95">
        <f>CJ7</f>
        <v>43162.9</v>
      </c>
      <c r="CK11" s="84"/>
      <c r="CL11" s="84"/>
      <c r="CM11" s="84"/>
      <c r="CN11" s="84"/>
      <c r="CO11" s="94" t="s">
        <v>141</v>
      </c>
      <c r="CP11" s="96">
        <f>CP7</f>
        <v>29692</v>
      </c>
      <c r="CQ11" s="96">
        <f>CQ7</f>
        <v>21522</v>
      </c>
      <c r="CR11" s="96">
        <f>CR7</f>
        <v>2034</v>
      </c>
      <c r="CS11" s="96">
        <f>CS7</f>
        <v>116</v>
      </c>
      <c r="CT11" s="96">
        <f>CT7</f>
        <v>-283</v>
      </c>
      <c r="CU11" s="84"/>
      <c r="CV11" s="84"/>
      <c r="CW11" s="84"/>
      <c r="CX11" s="84"/>
      <c r="CY11" s="84"/>
      <c r="CZ11" s="94" t="s">
        <v>140</v>
      </c>
      <c r="DA11" s="95">
        <f>DA7</f>
        <v>15.1</v>
      </c>
      <c r="DB11" s="95">
        <f>DB7</f>
        <v>15.4</v>
      </c>
      <c r="DC11" s="95">
        <f>DC7</f>
        <v>15</v>
      </c>
      <c r="DD11" s="95">
        <f>DD7</f>
        <v>14.8</v>
      </c>
      <c r="DE11" s="95">
        <f>DE7</f>
        <v>15.2</v>
      </c>
      <c r="DF11" s="84"/>
      <c r="DG11" s="84"/>
      <c r="DH11" s="84"/>
      <c r="DI11" s="84"/>
      <c r="DJ11" s="94" t="s">
        <v>140</v>
      </c>
      <c r="DK11" s="95">
        <f>DK7</f>
        <v>0.6</v>
      </c>
      <c r="DL11" s="95">
        <f>DL7</f>
        <v>0</v>
      </c>
      <c r="DM11" s="95">
        <f>DM7</f>
        <v>0</v>
      </c>
      <c r="DN11" s="95">
        <f>DN7</f>
        <v>0</v>
      </c>
      <c r="DO11" s="95">
        <f>DO7</f>
        <v>0</v>
      </c>
      <c r="DP11" s="84"/>
      <c r="DQ11" s="84"/>
      <c r="DR11" s="84"/>
      <c r="DS11" s="84"/>
      <c r="DT11" s="94" t="s">
        <v>140</v>
      </c>
      <c r="DU11" s="95">
        <f>DU7</f>
        <v>0</v>
      </c>
      <c r="DV11" s="95">
        <f>DV7</f>
        <v>0</v>
      </c>
      <c r="DW11" s="95">
        <f>DW7</f>
        <v>0</v>
      </c>
      <c r="DX11" s="95">
        <f>DX7</f>
        <v>0</v>
      </c>
      <c r="DY11" s="95">
        <f>DY7</f>
        <v>0</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f>EO7</f>
        <v>100</v>
      </c>
      <c r="EP11" s="95">
        <f>EP7</f>
        <v>100</v>
      </c>
      <c r="EQ11" s="95">
        <f>EQ7</f>
        <v>100</v>
      </c>
      <c r="ER11" s="95">
        <f>ER7</f>
        <v>100</v>
      </c>
      <c r="ES11" s="95">
        <f>ES7</f>
        <v>100</v>
      </c>
      <c r="ET11" s="84"/>
      <c r="EU11" s="84"/>
      <c r="EV11" s="84"/>
      <c r="EW11" s="84"/>
      <c r="EX11" s="84"/>
      <c r="EY11" s="94" t="s">
        <v>140</v>
      </c>
      <c r="EZ11" s="95" t="str">
        <f>EZ7</f>
        <v>-</v>
      </c>
      <c r="FA11" s="95" t="str">
        <f>FA7</f>
        <v>-</v>
      </c>
      <c r="FB11" s="95" t="str">
        <f>FB7</f>
        <v>-</v>
      </c>
      <c r="FC11" s="95" t="str">
        <f>FC7</f>
        <v>-</v>
      </c>
      <c r="FD11" s="95" t="str">
        <f>FD7</f>
        <v>-</v>
      </c>
      <c r="FE11" s="84"/>
      <c r="FF11" s="84"/>
      <c r="FG11" s="84"/>
      <c r="FH11" s="84"/>
      <c r="FI11" s="94" t="s">
        <v>140</v>
      </c>
      <c r="FJ11" s="95" t="str">
        <f>FJ7</f>
        <v>-</v>
      </c>
      <c r="FK11" s="95" t="str">
        <f>FK7</f>
        <v>-</v>
      </c>
      <c r="FL11" s="95" t="str">
        <f>FL7</f>
        <v>-</v>
      </c>
      <c r="FM11" s="95" t="str">
        <f>FM7</f>
        <v>-</v>
      </c>
      <c r="FN11" s="95" t="str">
        <f>FN7</f>
        <v>-</v>
      </c>
      <c r="FO11" s="84"/>
      <c r="FP11" s="84"/>
      <c r="FQ11" s="84"/>
      <c r="FR11" s="84"/>
      <c r="FS11" s="94" t="s">
        <v>140</v>
      </c>
      <c r="FT11" s="95" t="str">
        <f>FT7</f>
        <v>-</v>
      </c>
      <c r="FU11" s="95" t="str">
        <f>FU7</f>
        <v>-</v>
      </c>
      <c r="FV11" s="95" t="str">
        <f>FV7</f>
        <v>-</v>
      </c>
      <c r="FW11" s="95" t="str">
        <f>FW7</f>
        <v>-</v>
      </c>
      <c r="FX11" s="95" t="str">
        <f>FX7</f>
        <v>-</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140</v>
      </c>
      <c r="GN11" s="95" t="str">
        <f>GN7</f>
        <v>-</v>
      </c>
      <c r="GO11" s="95" t="str">
        <f>GO7</f>
        <v>-</v>
      </c>
      <c r="GP11" s="95" t="str">
        <f>GP7</f>
        <v>-</v>
      </c>
      <c r="GQ11" s="95" t="str">
        <f>GQ7</f>
        <v>-</v>
      </c>
      <c r="GR11" s="95" t="str">
        <f>GR7</f>
        <v>-</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t="str">
        <f>KL7</f>
        <v>-</v>
      </c>
      <c r="KM11" s="95" t="str">
        <f>KM7</f>
        <v>-</v>
      </c>
      <c r="KN11" s="95" t="str">
        <f>KN7</f>
        <v>-</v>
      </c>
      <c r="KO11" s="95" t="str">
        <f>KO7</f>
        <v>-</v>
      </c>
      <c r="KP11" s="95" t="str">
        <f>KP7</f>
        <v>-</v>
      </c>
      <c r="KQ11" s="84"/>
      <c r="KR11" s="84"/>
      <c r="KS11" s="84"/>
      <c r="KT11" s="84"/>
      <c r="KU11" s="84"/>
      <c r="KV11" s="94" t="s">
        <v>140</v>
      </c>
      <c r="KW11" s="95">
        <f>KW7</f>
        <v>15.1</v>
      </c>
      <c r="KX11" s="95">
        <f>KX7</f>
        <v>15.4</v>
      </c>
      <c r="KY11" s="95">
        <f>KY7</f>
        <v>15</v>
      </c>
      <c r="KZ11" s="95">
        <f>KZ7</f>
        <v>14.8</v>
      </c>
      <c r="LA11" s="95">
        <f>LA7</f>
        <v>15.2</v>
      </c>
      <c r="LB11" s="84"/>
      <c r="LC11" s="84"/>
      <c r="LD11" s="84"/>
      <c r="LE11" s="84"/>
      <c r="LF11" s="94" t="s">
        <v>140</v>
      </c>
      <c r="LG11" s="95">
        <f>LG7</f>
        <v>0.6</v>
      </c>
      <c r="LH11" s="95">
        <f>LH7</f>
        <v>0</v>
      </c>
      <c r="LI11" s="95">
        <f>LI7</f>
        <v>0</v>
      </c>
      <c r="LJ11" s="95">
        <f>LJ7</f>
        <v>0</v>
      </c>
      <c r="LK11" s="95">
        <f>LK7</f>
        <v>0</v>
      </c>
      <c r="LL11" s="84"/>
      <c r="LM11" s="84"/>
      <c r="LN11" s="84"/>
      <c r="LO11" s="84"/>
      <c r="LP11" s="94" t="s">
        <v>142</v>
      </c>
      <c r="LQ11" s="95">
        <f>LQ7</f>
        <v>0</v>
      </c>
      <c r="LR11" s="95">
        <f>LR7</f>
        <v>0</v>
      </c>
      <c r="LS11" s="95">
        <f>LS7</f>
        <v>0</v>
      </c>
      <c r="LT11" s="95">
        <f>LT7</f>
        <v>0</v>
      </c>
      <c r="LU11" s="95">
        <f>LU7</f>
        <v>0</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140</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124.4</v>
      </c>
      <c r="AZ12" s="95">
        <f>BE7</f>
        <v>118.8</v>
      </c>
      <c r="BA12" s="95">
        <f>BF7</f>
        <v>88.8</v>
      </c>
      <c r="BB12" s="95">
        <f>BG7</f>
        <v>121.3</v>
      </c>
      <c r="BC12" s="95">
        <f>BH7</f>
        <v>123.2</v>
      </c>
      <c r="BD12" s="84"/>
      <c r="BE12" s="84"/>
      <c r="BF12" s="84"/>
      <c r="BG12" s="84"/>
      <c r="BH12" s="84"/>
      <c r="BI12" s="94" t="s">
        <v>144</v>
      </c>
      <c r="BJ12" s="95">
        <f>BO7</f>
        <v>324.60000000000002</v>
      </c>
      <c r="BK12" s="95">
        <f>BP7</f>
        <v>255.4</v>
      </c>
      <c r="BL12" s="95">
        <f>BQ7</f>
        <v>269.8</v>
      </c>
      <c r="BM12" s="95">
        <f>BR7</f>
        <v>247.9</v>
      </c>
      <c r="BN12" s="95">
        <f>BS7</f>
        <v>240.1</v>
      </c>
      <c r="BO12" s="84"/>
      <c r="BP12" s="84"/>
      <c r="BQ12" s="84"/>
      <c r="BR12" s="84"/>
      <c r="BS12" s="84"/>
      <c r="BT12" s="94" t="s">
        <v>144</v>
      </c>
      <c r="BU12" s="95" t="str">
        <f>BZ7</f>
        <v>-</v>
      </c>
      <c r="BV12" s="95" t="str">
        <f>CA7</f>
        <v>-</v>
      </c>
      <c r="BW12" s="95" t="str">
        <f>CB7</f>
        <v>-</v>
      </c>
      <c r="BX12" s="95" t="str">
        <f>CC7</f>
        <v>-</v>
      </c>
      <c r="BY12" s="95" t="str">
        <f>CD7</f>
        <v>-</v>
      </c>
      <c r="BZ12" s="84"/>
      <c r="CA12" s="84"/>
      <c r="CB12" s="84"/>
      <c r="CC12" s="84"/>
      <c r="CD12" s="84"/>
      <c r="CE12" s="94" t="s">
        <v>144</v>
      </c>
      <c r="CF12" s="95">
        <f>CK7</f>
        <v>17642.5</v>
      </c>
      <c r="CG12" s="95">
        <f>CL7</f>
        <v>18815.8</v>
      </c>
      <c r="CH12" s="95">
        <f>CM7</f>
        <v>22847.9</v>
      </c>
      <c r="CI12" s="95">
        <f>CN7</f>
        <v>19199</v>
      </c>
      <c r="CJ12" s="95">
        <f>CO7</f>
        <v>19830.400000000001</v>
      </c>
      <c r="CK12" s="84"/>
      <c r="CL12" s="84"/>
      <c r="CM12" s="84"/>
      <c r="CN12" s="84"/>
      <c r="CO12" s="94" t="s">
        <v>144</v>
      </c>
      <c r="CP12" s="96">
        <f>CU7</f>
        <v>58539</v>
      </c>
      <c r="CQ12" s="96">
        <f>CV7</f>
        <v>37685</v>
      </c>
      <c r="CR12" s="96">
        <f>CW7</f>
        <v>2390</v>
      </c>
      <c r="CS12" s="96">
        <f>CX7</f>
        <v>32739</v>
      </c>
      <c r="CT12" s="96">
        <f>CY7</f>
        <v>34140</v>
      </c>
      <c r="CU12" s="84"/>
      <c r="CV12" s="84"/>
      <c r="CW12" s="84"/>
      <c r="CX12" s="84"/>
      <c r="CY12" s="84"/>
      <c r="CZ12" s="94" t="s">
        <v>144</v>
      </c>
      <c r="DA12" s="95">
        <f>DF7</f>
        <v>33.9</v>
      </c>
      <c r="DB12" s="95">
        <f>DG7</f>
        <v>31</v>
      </c>
      <c r="DC12" s="95">
        <f>DH7</f>
        <v>34.700000000000003</v>
      </c>
      <c r="DD12" s="95">
        <f>DI7</f>
        <v>30</v>
      </c>
      <c r="DE12" s="95">
        <f>DJ7</f>
        <v>30.2</v>
      </c>
      <c r="DF12" s="84"/>
      <c r="DG12" s="84"/>
      <c r="DH12" s="84"/>
      <c r="DI12" s="84"/>
      <c r="DJ12" s="94" t="s">
        <v>145</v>
      </c>
      <c r="DK12" s="95">
        <f>DP7</f>
        <v>14.6</v>
      </c>
      <c r="DL12" s="95">
        <f>DQ7</f>
        <v>17.5</v>
      </c>
      <c r="DM12" s="95">
        <f>DR7</f>
        <v>14.4</v>
      </c>
      <c r="DN12" s="95">
        <f>DS7</f>
        <v>11.8</v>
      </c>
      <c r="DO12" s="95">
        <f>DT7</f>
        <v>14.2</v>
      </c>
      <c r="DP12" s="84"/>
      <c r="DQ12" s="84"/>
      <c r="DR12" s="84"/>
      <c r="DS12" s="84"/>
      <c r="DT12" s="94" t="s">
        <v>144</v>
      </c>
      <c r="DU12" s="95">
        <f>DZ7</f>
        <v>109.9</v>
      </c>
      <c r="DV12" s="95">
        <f>EA7</f>
        <v>107.3</v>
      </c>
      <c r="DW12" s="95">
        <f>EB7</f>
        <v>104.1</v>
      </c>
      <c r="DX12" s="95">
        <f>EC7</f>
        <v>136</v>
      </c>
      <c r="DY12" s="95">
        <f>ED7</f>
        <v>133.5</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144</v>
      </c>
      <c r="EO12" s="95">
        <f>ET7</f>
        <v>72.5</v>
      </c>
      <c r="EP12" s="95">
        <f>EU7</f>
        <v>75.599999999999994</v>
      </c>
      <c r="EQ12" s="95">
        <f>EV7</f>
        <v>78.8</v>
      </c>
      <c r="ER12" s="95">
        <f>EW7</f>
        <v>87.3</v>
      </c>
      <c r="ES12" s="95">
        <f>EX7</f>
        <v>82.1</v>
      </c>
      <c r="ET12" s="84"/>
      <c r="EU12" s="84"/>
      <c r="EV12" s="84"/>
      <c r="EW12" s="84"/>
      <c r="EX12" s="84"/>
      <c r="EY12" s="94" t="s">
        <v>144</v>
      </c>
      <c r="EZ12" s="95" t="str">
        <f>IF($EZ$8,FE7,"-")</f>
        <v>-</v>
      </c>
      <c r="FA12" s="95" t="str">
        <f>IF($EZ$8,FF7,"-")</f>
        <v>-</v>
      </c>
      <c r="FB12" s="95" t="str">
        <f>IF($EZ$8,FG7,"-")</f>
        <v>-</v>
      </c>
      <c r="FC12" s="95" t="str">
        <f>IF($EZ$8,FH7,"-")</f>
        <v>-</v>
      </c>
      <c r="FD12" s="95" t="str">
        <f>IF($EZ$8,FI7,"-")</f>
        <v>-</v>
      </c>
      <c r="FE12" s="84"/>
      <c r="FF12" s="84"/>
      <c r="FG12" s="84"/>
      <c r="FH12" s="84"/>
      <c r="FI12" s="94" t="s">
        <v>144</v>
      </c>
      <c r="FJ12" s="95" t="str">
        <f>IF($FJ$8,FO7,"-")</f>
        <v>-</v>
      </c>
      <c r="FK12" s="95" t="str">
        <f>IF($FJ$8,FP7,"-")</f>
        <v>-</v>
      </c>
      <c r="FL12" s="95" t="str">
        <f>IF($FJ$8,FQ7,"-")</f>
        <v>-</v>
      </c>
      <c r="FM12" s="95" t="str">
        <f>IF($FJ$8,FR7,"-")</f>
        <v>-</v>
      </c>
      <c r="FN12" s="95" t="str">
        <f>IF($FJ$8,FS7,"-")</f>
        <v>-</v>
      </c>
      <c r="FO12" s="84"/>
      <c r="FP12" s="84"/>
      <c r="FQ12" s="84"/>
      <c r="FR12" s="84"/>
      <c r="FS12" s="94" t="s">
        <v>146</v>
      </c>
      <c r="FT12" s="95" t="str">
        <f>IF($FT$8,FY7,"-")</f>
        <v>-</v>
      </c>
      <c r="FU12" s="95" t="str">
        <f>IF($FT$8,FZ7,"-")</f>
        <v>-</v>
      </c>
      <c r="FV12" s="95" t="str">
        <f>IF($FT$8,GA7,"-")</f>
        <v>-</v>
      </c>
      <c r="FW12" s="95" t="str">
        <f>IF($FT$8,GB7,"-")</f>
        <v>-</v>
      </c>
      <c r="FX12" s="95" t="str">
        <f>IF($FT$8,GC7,"-")</f>
        <v>-</v>
      </c>
      <c r="FY12" s="84"/>
      <c r="FZ12" s="84"/>
      <c r="GA12" s="84"/>
      <c r="GB12" s="84"/>
      <c r="GC12" s="94" t="s">
        <v>146</v>
      </c>
      <c r="GD12" s="95" t="str">
        <f>IF($GD$8,GI7,"-")</f>
        <v>-</v>
      </c>
      <c r="GE12" s="95" t="str">
        <f>IF($GD$8,GJ7,"-")</f>
        <v>-</v>
      </c>
      <c r="GF12" s="95" t="str">
        <f>IF($GD$8,GK7,"-")</f>
        <v>-</v>
      </c>
      <c r="GG12" s="95" t="str">
        <f>IF($GD$8,GL7,"-")</f>
        <v>-</v>
      </c>
      <c r="GH12" s="95" t="str">
        <f>IF($GD$8,GM7,"-")</f>
        <v>-</v>
      </c>
      <c r="GI12" s="84"/>
      <c r="GJ12" s="84"/>
      <c r="GK12" s="84"/>
      <c r="GL12" s="84"/>
      <c r="GM12" s="94" t="s">
        <v>144</v>
      </c>
      <c r="GN12" s="95" t="str">
        <f>IF($GN$8,GS7,"-")</f>
        <v>-</v>
      </c>
      <c r="GO12" s="95" t="str">
        <f>IF($GN$8,GT7,"-")</f>
        <v>-</v>
      </c>
      <c r="GP12" s="95" t="str">
        <f>IF($GN$8,GU7,"-")</f>
        <v>-</v>
      </c>
      <c r="GQ12" s="95" t="str">
        <f>IF($GN$8,GV7,"-")</f>
        <v>-</v>
      </c>
      <c r="GR12" s="95" t="str">
        <f>IF($GN$8,GW7,"-")</f>
        <v>-</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144</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144</v>
      </c>
      <c r="KL12" s="95" t="str">
        <f>IF($KL$8,KQ7,"-")</f>
        <v>-</v>
      </c>
      <c r="KM12" s="95" t="str">
        <f>IF($KL$8,KR7,"-")</f>
        <v>-</v>
      </c>
      <c r="KN12" s="95" t="str">
        <f>IF($KL$8,KS7,"-")</f>
        <v>-</v>
      </c>
      <c r="KO12" s="95" t="str">
        <f>IF($KL$8,KT7,"-")</f>
        <v>-</v>
      </c>
      <c r="KP12" s="95" t="str">
        <f>IF($KL$8,KU7,"-")</f>
        <v>-</v>
      </c>
      <c r="KQ12" s="84"/>
      <c r="KR12" s="84"/>
      <c r="KS12" s="84"/>
      <c r="KT12" s="84"/>
      <c r="KU12" s="84"/>
      <c r="KV12" s="94" t="s">
        <v>146</v>
      </c>
      <c r="KW12" s="95">
        <f>IF($KW$8,LB7,"-")</f>
        <v>13.7</v>
      </c>
      <c r="KX12" s="95">
        <f>IF($KW$8,LC7,"-")</f>
        <v>12</v>
      </c>
      <c r="KY12" s="95">
        <f>IF($KW$8,LD7,"-")</f>
        <v>14.5</v>
      </c>
      <c r="KZ12" s="95">
        <f>IF($KW$8,LE7,"-")</f>
        <v>14.9</v>
      </c>
      <c r="LA12" s="95">
        <f>IF($KW$8,LF7,"-")</f>
        <v>15.2</v>
      </c>
      <c r="LB12" s="84"/>
      <c r="LC12" s="84"/>
      <c r="LD12" s="84"/>
      <c r="LE12" s="84"/>
      <c r="LF12" s="94" t="s">
        <v>144</v>
      </c>
      <c r="LG12" s="95">
        <f>IF($LG$8,LL7,"-")</f>
        <v>2.5</v>
      </c>
      <c r="LH12" s="95">
        <f>IF($LG$8,LM7,"-")</f>
        <v>0.3</v>
      </c>
      <c r="LI12" s="95">
        <f>IF($LG$8,LN7,"-")</f>
        <v>0.3</v>
      </c>
      <c r="LJ12" s="95">
        <f>IF($LG$8,LO7,"-")</f>
        <v>0.3</v>
      </c>
      <c r="LK12" s="95">
        <f>IF($LG$8,LP7,"-")</f>
        <v>0.7</v>
      </c>
      <c r="LL12" s="84"/>
      <c r="LM12" s="84"/>
      <c r="LN12" s="84"/>
      <c r="LO12" s="84"/>
      <c r="LP12" s="94" t="s">
        <v>144</v>
      </c>
      <c r="LQ12" s="95">
        <f>IF($LQ$8,LV7,"-")</f>
        <v>259</v>
      </c>
      <c r="LR12" s="95">
        <f>IF($LQ$8,LW7,"-")</f>
        <v>197.2</v>
      </c>
      <c r="LS12" s="95">
        <f>IF($LQ$8,LX7,"-")</f>
        <v>181.3</v>
      </c>
      <c r="LT12" s="95">
        <f>IF($LQ$8,LY7,"-")</f>
        <v>164.9</v>
      </c>
      <c r="LU12" s="95">
        <f>IF($LQ$8,LZ7,"-")</f>
        <v>146.19999999999999</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f>IF($MK$8,MP7,"-")</f>
        <v>100</v>
      </c>
      <c r="ML12" s="95">
        <f>IF($MK$8,MQ7,"-")</f>
        <v>98.2</v>
      </c>
      <c r="MM12" s="95">
        <f>IF($MK$8,MR7,"-")</f>
        <v>98.8</v>
      </c>
      <c r="MN12" s="95">
        <f>IF($MK$8,MS7,"-")</f>
        <v>98.3</v>
      </c>
      <c r="MO12" s="95">
        <f>IF($MK$8,MT7,"-")</f>
        <v>98.7</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147</v>
      </c>
      <c r="AY13" s="95">
        <f>$BI$7</f>
        <v>100</v>
      </c>
      <c r="AZ13" s="95">
        <f>$BI$7</f>
        <v>100</v>
      </c>
      <c r="BA13" s="95">
        <f>$BI$7</f>
        <v>100</v>
      </c>
      <c r="BB13" s="95">
        <f>$BI$7</f>
        <v>100</v>
      </c>
      <c r="BC13" s="95">
        <f>$BI$7</f>
        <v>100</v>
      </c>
      <c r="BD13" s="84"/>
      <c r="BE13" s="84"/>
      <c r="BF13" s="84"/>
      <c r="BG13" s="84"/>
      <c r="BH13" s="84"/>
      <c r="BI13" s="94" t="s">
        <v>147</v>
      </c>
      <c r="BJ13" s="95">
        <f>$BT$7</f>
        <v>100</v>
      </c>
      <c r="BK13" s="95">
        <f>$BT$7</f>
        <v>100</v>
      </c>
      <c r="BL13" s="95">
        <f>$BT$7</f>
        <v>100</v>
      </c>
      <c r="BM13" s="95">
        <f>$BT$7</f>
        <v>100</v>
      </c>
      <c r="BN13" s="95">
        <f>$BT$7</f>
        <v>100</v>
      </c>
      <c r="BO13" s="84"/>
      <c r="BP13" s="84"/>
      <c r="BQ13" s="84"/>
      <c r="BR13" s="84"/>
      <c r="BS13" s="84"/>
      <c r="BT13" s="94" t="s">
        <v>147</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148</v>
      </c>
      <c r="C14" s="99"/>
      <c r="D14" s="100"/>
      <c r="E14" s="99"/>
      <c r="F14" s="197" t="s">
        <v>149</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150</v>
      </c>
      <c r="C15" s="196"/>
      <c r="D15" s="100"/>
      <c r="E15" s="97">
        <v>1</v>
      </c>
      <c r="F15" s="196" t="s">
        <v>151</v>
      </c>
      <c r="G15" s="196"/>
      <c r="H15" s="102" t="s">
        <v>152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153</v>
      </c>
      <c r="AY15" s="103"/>
      <c r="AZ15" s="103"/>
      <c r="BA15" s="103"/>
      <c r="BB15" s="103"/>
      <c r="BC15" s="103"/>
      <c r="BD15" s="100"/>
      <c r="BE15" s="100"/>
      <c r="BF15" s="100"/>
      <c r="BG15" s="100"/>
      <c r="BH15" s="100"/>
      <c r="BI15" s="101" t="s">
        <v>153</v>
      </c>
      <c r="BJ15" s="103"/>
      <c r="BK15" s="103"/>
      <c r="BL15" s="103"/>
      <c r="BM15" s="103"/>
      <c r="BN15" s="103"/>
      <c r="BO15" s="100"/>
      <c r="BP15" s="100"/>
      <c r="BQ15" s="100"/>
      <c r="BR15" s="100"/>
      <c r="BS15" s="100"/>
      <c r="BT15" s="101" t="s">
        <v>153</v>
      </c>
      <c r="BU15" s="103"/>
      <c r="BV15" s="103"/>
      <c r="BW15" s="103"/>
      <c r="BX15" s="103"/>
      <c r="BY15" s="103"/>
      <c r="BZ15" s="100"/>
      <c r="CA15" s="100"/>
      <c r="CB15" s="100"/>
      <c r="CC15" s="100"/>
      <c r="CD15" s="100"/>
      <c r="CE15" s="101" t="s">
        <v>153</v>
      </c>
      <c r="CF15" s="103"/>
      <c r="CG15" s="103"/>
      <c r="CH15" s="103"/>
      <c r="CI15" s="103"/>
      <c r="CJ15" s="103"/>
      <c r="CK15" s="100"/>
      <c r="CL15" s="100"/>
      <c r="CM15" s="100"/>
      <c r="CN15" s="100"/>
      <c r="CO15" s="101" t="s">
        <v>153</v>
      </c>
      <c r="CP15" s="103"/>
      <c r="CQ15" s="103"/>
      <c r="CR15" s="103"/>
      <c r="CS15" s="103"/>
      <c r="CT15" s="103"/>
      <c r="CU15" s="100"/>
      <c r="CV15" s="100"/>
      <c r="CW15" s="100"/>
      <c r="CX15" s="100"/>
      <c r="CY15" s="100"/>
      <c r="CZ15" s="101" t="s">
        <v>153</v>
      </c>
      <c r="DA15" s="103"/>
      <c r="DB15" s="103"/>
      <c r="DC15" s="103"/>
      <c r="DD15" s="103"/>
      <c r="DE15" s="103"/>
      <c r="DF15" s="100"/>
      <c r="DG15" s="100"/>
      <c r="DH15" s="100"/>
      <c r="DI15" s="100"/>
      <c r="DJ15" s="101" t="s">
        <v>153</v>
      </c>
      <c r="DK15" s="103"/>
      <c r="DL15" s="103"/>
      <c r="DM15" s="103"/>
      <c r="DN15" s="103"/>
      <c r="DO15" s="103"/>
      <c r="DP15" s="100"/>
      <c r="DQ15" s="100"/>
      <c r="DR15" s="100"/>
      <c r="DS15" s="100"/>
      <c r="DT15" s="101" t="s">
        <v>153</v>
      </c>
      <c r="DU15" s="103"/>
      <c r="DV15" s="103"/>
      <c r="DW15" s="103"/>
      <c r="DX15" s="103"/>
      <c r="DY15" s="103"/>
      <c r="DZ15" s="100"/>
      <c r="EA15" s="100"/>
      <c r="EB15" s="100"/>
      <c r="EC15" s="100"/>
      <c r="ED15" s="101" t="s">
        <v>153</v>
      </c>
      <c r="EE15" s="103"/>
      <c r="EF15" s="103"/>
      <c r="EG15" s="103"/>
      <c r="EH15" s="103"/>
      <c r="EI15" s="103"/>
      <c r="EJ15" s="100"/>
      <c r="EK15" s="100"/>
      <c r="EL15" s="100"/>
      <c r="EM15" s="100"/>
      <c r="EN15" s="101" t="s">
        <v>153</v>
      </c>
      <c r="EO15" s="103"/>
      <c r="EP15" s="103"/>
      <c r="EQ15" s="103"/>
      <c r="ER15" s="103"/>
      <c r="ES15" s="103"/>
      <c r="ET15" s="100"/>
      <c r="EU15" s="100"/>
      <c r="EV15" s="100"/>
      <c r="EW15" s="100"/>
      <c r="EX15" s="100"/>
      <c r="EY15" s="101" t="s">
        <v>153</v>
      </c>
      <c r="EZ15" s="103"/>
      <c r="FA15" s="103"/>
      <c r="FB15" s="103"/>
      <c r="FC15" s="103"/>
      <c r="FD15" s="103"/>
      <c r="FE15" s="100"/>
      <c r="FF15" s="100"/>
      <c r="FG15" s="100"/>
      <c r="FH15" s="100"/>
      <c r="FI15" s="101" t="s">
        <v>153</v>
      </c>
      <c r="FJ15" s="103"/>
      <c r="FK15" s="103"/>
      <c r="FL15" s="103"/>
      <c r="FM15" s="103"/>
      <c r="FN15" s="103"/>
      <c r="FO15" s="100"/>
      <c r="FP15" s="100"/>
      <c r="FQ15" s="100"/>
      <c r="FR15" s="100"/>
      <c r="FS15" s="101" t="s">
        <v>153</v>
      </c>
      <c r="FT15" s="103"/>
      <c r="FU15" s="103"/>
      <c r="FV15" s="103"/>
      <c r="FW15" s="103"/>
      <c r="FX15" s="103"/>
      <c r="FY15" s="100"/>
      <c r="FZ15" s="100"/>
      <c r="GA15" s="100"/>
      <c r="GB15" s="100"/>
      <c r="GC15" s="101" t="s">
        <v>153</v>
      </c>
      <c r="GD15" s="103"/>
      <c r="GE15" s="103"/>
      <c r="GF15" s="103"/>
      <c r="GG15" s="103"/>
      <c r="GH15" s="103"/>
      <c r="GI15" s="100"/>
      <c r="GJ15" s="100"/>
      <c r="GK15" s="100"/>
      <c r="GL15" s="100"/>
      <c r="GM15" s="101" t="s">
        <v>153</v>
      </c>
      <c r="GN15" s="103"/>
      <c r="GO15" s="103"/>
      <c r="GP15" s="103"/>
      <c r="GQ15" s="103"/>
      <c r="GR15" s="103"/>
      <c r="GS15" s="100"/>
      <c r="GT15" s="100"/>
      <c r="GU15" s="100"/>
      <c r="GV15" s="100"/>
      <c r="GW15" s="100"/>
      <c r="GX15" s="101" t="s">
        <v>153</v>
      </c>
      <c r="GY15" s="103"/>
      <c r="GZ15" s="103"/>
      <c r="HA15" s="103"/>
      <c r="HB15" s="103"/>
      <c r="HC15" s="103"/>
      <c r="HD15" s="100"/>
      <c r="HE15" s="100"/>
      <c r="HF15" s="100"/>
      <c r="HG15" s="100"/>
      <c r="HH15" s="101" t="s">
        <v>153</v>
      </c>
      <c r="HI15" s="103"/>
      <c r="HJ15" s="103"/>
      <c r="HK15" s="103"/>
      <c r="HL15" s="103"/>
      <c r="HM15" s="103"/>
      <c r="HN15" s="100"/>
      <c r="HO15" s="100"/>
      <c r="HP15" s="100"/>
      <c r="HQ15" s="100"/>
      <c r="HR15" s="101" t="s">
        <v>153</v>
      </c>
      <c r="HS15" s="103"/>
      <c r="HT15" s="103"/>
      <c r="HU15" s="103"/>
      <c r="HV15" s="103"/>
      <c r="HW15" s="103"/>
      <c r="HX15" s="100"/>
      <c r="HY15" s="100"/>
      <c r="HZ15" s="100"/>
      <c r="IA15" s="100"/>
      <c r="IB15" s="101" t="s">
        <v>153</v>
      </c>
      <c r="IC15" s="103"/>
      <c r="ID15" s="103"/>
      <c r="IE15" s="103"/>
      <c r="IF15" s="103"/>
      <c r="IG15" s="103"/>
      <c r="IH15" s="100"/>
      <c r="II15" s="100"/>
      <c r="IJ15" s="100"/>
      <c r="IK15" s="100"/>
      <c r="IL15" s="101" t="s">
        <v>153</v>
      </c>
      <c r="IM15" s="103"/>
      <c r="IN15" s="103"/>
      <c r="IO15" s="103"/>
      <c r="IP15" s="103"/>
      <c r="IQ15" s="103"/>
      <c r="IR15" s="100"/>
      <c r="IS15" s="100"/>
      <c r="IT15" s="100"/>
      <c r="IU15" s="100"/>
      <c r="IV15" s="100"/>
      <c r="IW15" s="101" t="s">
        <v>153</v>
      </c>
      <c r="IX15" s="103"/>
      <c r="IY15" s="103"/>
      <c r="IZ15" s="103"/>
      <c r="JA15" s="103"/>
      <c r="JB15" s="103"/>
      <c r="JC15" s="100"/>
      <c r="JD15" s="100"/>
      <c r="JE15" s="100"/>
      <c r="JF15" s="100"/>
      <c r="JG15" s="101" t="s">
        <v>153</v>
      </c>
      <c r="JH15" s="103"/>
      <c r="JI15" s="103"/>
      <c r="JJ15" s="103"/>
      <c r="JK15" s="103"/>
      <c r="JL15" s="103"/>
      <c r="JM15" s="100"/>
      <c r="JN15" s="100"/>
      <c r="JO15" s="100"/>
      <c r="JP15" s="100"/>
      <c r="JQ15" s="101" t="s">
        <v>153</v>
      </c>
      <c r="JR15" s="103"/>
      <c r="JS15" s="103"/>
      <c r="JT15" s="103"/>
      <c r="JU15" s="103"/>
      <c r="JV15" s="103"/>
      <c r="JW15" s="100"/>
      <c r="JX15" s="100"/>
      <c r="JY15" s="100"/>
      <c r="JZ15" s="100"/>
      <c r="KA15" s="101" t="s">
        <v>153</v>
      </c>
      <c r="KB15" s="103"/>
      <c r="KC15" s="103"/>
      <c r="KD15" s="103"/>
      <c r="KE15" s="103"/>
      <c r="KF15" s="103"/>
      <c r="KG15" s="100"/>
      <c r="KH15" s="100"/>
      <c r="KI15" s="100"/>
      <c r="KJ15" s="100"/>
      <c r="KK15" s="101" t="s">
        <v>153</v>
      </c>
      <c r="KL15" s="103"/>
      <c r="KM15" s="103"/>
      <c r="KN15" s="103"/>
      <c r="KO15" s="103"/>
      <c r="KP15" s="103"/>
      <c r="KQ15" s="100"/>
      <c r="KR15" s="100"/>
      <c r="KS15" s="100"/>
      <c r="KT15" s="100"/>
      <c r="KU15" s="100"/>
      <c r="KV15" s="101" t="s">
        <v>153</v>
      </c>
      <c r="KW15" s="103"/>
      <c r="KX15" s="103"/>
      <c r="KY15" s="103"/>
      <c r="KZ15" s="103"/>
      <c r="LA15" s="103"/>
      <c r="LB15" s="100"/>
      <c r="LC15" s="100"/>
      <c r="LD15" s="100"/>
      <c r="LE15" s="100"/>
      <c r="LF15" s="101" t="s">
        <v>153</v>
      </c>
      <c r="LG15" s="103"/>
      <c r="LH15" s="103"/>
      <c r="LI15" s="103"/>
      <c r="LJ15" s="103"/>
      <c r="LK15" s="103"/>
      <c r="LL15" s="100"/>
      <c r="LM15" s="100"/>
      <c r="LN15" s="100"/>
      <c r="LO15" s="100"/>
      <c r="LP15" s="101" t="s">
        <v>153</v>
      </c>
      <c r="LQ15" s="103"/>
      <c r="LR15" s="103"/>
      <c r="LS15" s="103"/>
      <c r="LT15" s="103"/>
      <c r="LU15" s="103"/>
      <c r="LV15" s="100"/>
      <c r="LW15" s="100"/>
      <c r="LX15" s="100"/>
      <c r="LY15" s="100"/>
      <c r="LZ15" s="101" t="s">
        <v>153</v>
      </c>
      <c r="MA15" s="103"/>
      <c r="MB15" s="103"/>
      <c r="MC15" s="103"/>
      <c r="MD15" s="103"/>
      <c r="ME15" s="103"/>
      <c r="MF15" s="100"/>
      <c r="MG15" s="100"/>
      <c r="MH15" s="100"/>
      <c r="MI15" s="100"/>
      <c r="MJ15" s="101" t="s">
        <v>153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154</v>
      </c>
      <c r="C16" s="196"/>
      <c r="D16" s="100"/>
      <c r="E16" s="97">
        <f>E15+1</f>
        <v>2</v>
      </c>
      <c r="F16" s="196" t="s">
        <v>155</v>
      </c>
      <c r="G16" s="196"/>
      <c r="H16" s="102" t="s">
        <v>156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157</v>
      </c>
      <c r="C17" s="196"/>
      <c r="D17" s="100"/>
      <c r="E17" s="97">
        <f>E16+1</f>
        <v>3</v>
      </c>
      <c r="F17" s="196" t="s">
        <v>158</v>
      </c>
      <c r="G17" s="196"/>
      <c r="H17" s="102" t="s">
        <v>159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160</v>
      </c>
      <c r="AY17" s="106">
        <f>IF(AY7="-",NA(),AY7)</f>
        <v>473.6</v>
      </c>
      <c r="AZ17" s="106">
        <f>IF(AZ7="-",NA(),AZ7)</f>
        <v>1597.4</v>
      </c>
      <c r="BA17" s="106">
        <f>IF(BA7="-",NA(),BA7)</f>
        <v>106.9</v>
      </c>
      <c r="BB17" s="106">
        <f>IF(BB7="-",NA(),BB7)</f>
        <v>100.4</v>
      </c>
      <c r="BC17" s="106">
        <f>IF(BC7="-",NA(),BC7)</f>
        <v>99.1</v>
      </c>
      <c r="BD17" s="100"/>
      <c r="BE17" s="100"/>
      <c r="BF17" s="100"/>
      <c r="BG17" s="100"/>
      <c r="BH17" s="100"/>
      <c r="BI17" s="105" t="s">
        <v>160</v>
      </c>
      <c r="BJ17" s="106">
        <f>IF(BJ7="-",NA(),BJ7)</f>
        <v>394.3</v>
      </c>
      <c r="BK17" s="106">
        <f>IF(BK7="-",NA(),BK7)</f>
        <v>599.1</v>
      </c>
      <c r="BL17" s="106">
        <f>IF(BL7="-",NA(),BL7)</f>
        <v>706.4</v>
      </c>
      <c r="BM17" s="106">
        <f>IF(BM7="-",NA(),BM7)</f>
        <v>680.5</v>
      </c>
      <c r="BN17" s="106">
        <f>IF(BN7="-",NA(),BN7)</f>
        <v>697.2</v>
      </c>
      <c r="BO17" s="100"/>
      <c r="BP17" s="100"/>
      <c r="BQ17" s="100"/>
      <c r="BR17" s="100"/>
      <c r="BS17" s="100"/>
      <c r="BT17" s="105" t="s">
        <v>160</v>
      </c>
      <c r="BU17" s="106" t="e">
        <f>IF(BU7="-",NA(),BU7)</f>
        <v>#N/A</v>
      </c>
      <c r="BV17" s="106" t="e">
        <f>IF(BV7="-",NA(),BV7)</f>
        <v>#N/A</v>
      </c>
      <c r="BW17" s="106" t="e">
        <f>IF(BW7="-",NA(),BW7)</f>
        <v>#N/A</v>
      </c>
      <c r="BX17" s="106" t="e">
        <f>IF(BX7="-",NA(),BX7)</f>
        <v>#N/A</v>
      </c>
      <c r="BY17" s="106" t="e">
        <f>IF(BY7="-",NA(),BY7)</f>
        <v>#N/A</v>
      </c>
      <c r="BZ17" s="100"/>
      <c r="CA17" s="100"/>
      <c r="CB17" s="100"/>
      <c r="CC17" s="100"/>
      <c r="CD17" s="100"/>
      <c r="CE17" s="105" t="s">
        <v>160</v>
      </c>
      <c r="CF17" s="106">
        <f>IF(CF7="-",NA(),CF7)</f>
        <v>11790.8</v>
      </c>
      <c r="CG17" s="106">
        <f>IF(CG7="-",NA(),CG7)</f>
        <v>14306.4</v>
      </c>
      <c r="CH17" s="106">
        <f>IF(CH7="-",NA(),CH7)</f>
        <v>40073.599999999999</v>
      </c>
      <c r="CI17" s="106">
        <f>IF(CI7="-",NA(),CI7)</f>
        <v>42886.9</v>
      </c>
      <c r="CJ17" s="106">
        <f>IF(CJ7="-",NA(),CJ7)</f>
        <v>43162.9</v>
      </c>
      <c r="CK17" s="100"/>
      <c r="CL17" s="100"/>
      <c r="CM17" s="100"/>
      <c r="CN17" s="100"/>
      <c r="CO17" s="105" t="s">
        <v>160</v>
      </c>
      <c r="CP17" s="107">
        <f>IF(CP7="-",NA(),CP7)</f>
        <v>29692</v>
      </c>
      <c r="CQ17" s="107">
        <f>IF(CQ7="-",NA(),CQ7)</f>
        <v>21522</v>
      </c>
      <c r="CR17" s="107">
        <f>IF(CR7="-",NA(),CR7)</f>
        <v>2034</v>
      </c>
      <c r="CS17" s="107">
        <f>IF(CS7="-",NA(),CS7)</f>
        <v>116</v>
      </c>
      <c r="CT17" s="107">
        <f>IF(CT7="-",NA(),CT7)</f>
        <v>-283</v>
      </c>
      <c r="CU17" s="100"/>
      <c r="CV17" s="100"/>
      <c r="CW17" s="100"/>
      <c r="CX17" s="100"/>
      <c r="CY17" s="100"/>
      <c r="CZ17" s="105" t="s">
        <v>160</v>
      </c>
      <c r="DA17" s="106">
        <f>IF(DA7="-",NA(),DA7)</f>
        <v>15.1</v>
      </c>
      <c r="DB17" s="106">
        <f>IF(DB7="-",NA(),DB7)</f>
        <v>15.4</v>
      </c>
      <c r="DC17" s="106">
        <f>IF(DC7="-",NA(),DC7)</f>
        <v>15</v>
      </c>
      <c r="DD17" s="106">
        <f>IF(DD7="-",NA(),DD7)</f>
        <v>14.8</v>
      </c>
      <c r="DE17" s="106">
        <f>IF(DE7="-",NA(),DE7)</f>
        <v>15.2</v>
      </c>
      <c r="DF17" s="100"/>
      <c r="DG17" s="100"/>
      <c r="DH17" s="100"/>
      <c r="DI17" s="100"/>
      <c r="DJ17" s="105" t="s">
        <v>160</v>
      </c>
      <c r="DK17" s="106">
        <f>IF(DK7="-",NA(),DK7)</f>
        <v>0.6</v>
      </c>
      <c r="DL17" s="106">
        <f>IF(DL7="-",NA(),DL7)</f>
        <v>0</v>
      </c>
      <c r="DM17" s="106">
        <f>IF(DM7="-",NA(),DM7)</f>
        <v>0</v>
      </c>
      <c r="DN17" s="106">
        <f>IF(DN7="-",NA(),DN7)</f>
        <v>0</v>
      </c>
      <c r="DO17" s="106">
        <f>IF(DO7="-",NA(),DO7)</f>
        <v>0</v>
      </c>
      <c r="DP17" s="100"/>
      <c r="DQ17" s="100"/>
      <c r="DR17" s="100"/>
      <c r="DS17" s="100"/>
      <c r="DT17" s="105" t="s">
        <v>160</v>
      </c>
      <c r="DU17" s="106">
        <f>IF(DU7="-",NA(),DU7)</f>
        <v>0</v>
      </c>
      <c r="DV17" s="106">
        <f>IF(DV7="-",NA(),DV7)</f>
        <v>0</v>
      </c>
      <c r="DW17" s="106">
        <f>IF(DW7="-",NA(),DW7)</f>
        <v>0</v>
      </c>
      <c r="DX17" s="106">
        <f>IF(DX7="-",NA(),DX7)</f>
        <v>0</v>
      </c>
      <c r="DY17" s="106">
        <f>IF(DY7="-",NA(),DY7)</f>
        <v>0</v>
      </c>
      <c r="DZ17" s="100"/>
      <c r="EA17" s="100"/>
      <c r="EB17" s="100"/>
      <c r="EC17" s="100"/>
      <c r="ED17" s="105" t="s">
        <v>160</v>
      </c>
      <c r="EE17" s="106" t="e">
        <f>IF(EE7="-",NA(),EE7)</f>
        <v>#N/A</v>
      </c>
      <c r="EF17" s="106" t="e">
        <f>IF(EF7="-",NA(),EF7)</f>
        <v>#N/A</v>
      </c>
      <c r="EG17" s="106" t="e">
        <f>IF(EG7="-",NA(),EG7)</f>
        <v>#N/A</v>
      </c>
      <c r="EH17" s="106" t="e">
        <f>IF(EH7="-",NA(),EH7)</f>
        <v>#N/A</v>
      </c>
      <c r="EI17" s="106" t="e">
        <f>IF(EI7="-",NA(),EI7)</f>
        <v>#N/A</v>
      </c>
      <c r="EJ17" s="100"/>
      <c r="EK17" s="100"/>
      <c r="EL17" s="100"/>
      <c r="EM17" s="100"/>
      <c r="EN17" s="105" t="s">
        <v>160</v>
      </c>
      <c r="EO17" s="106">
        <f>IF(EO7="-",NA(),EO7)</f>
        <v>100</v>
      </c>
      <c r="EP17" s="106">
        <f>IF(EP7="-",NA(),EP7)</f>
        <v>100</v>
      </c>
      <c r="EQ17" s="106">
        <f>IF(EQ7="-",NA(),EQ7)</f>
        <v>100</v>
      </c>
      <c r="ER17" s="106">
        <f>IF(ER7="-",NA(),ER7)</f>
        <v>100</v>
      </c>
      <c r="ES17" s="106">
        <f>IF(ES7="-",NA(),ES7)</f>
        <v>100</v>
      </c>
      <c r="ET17" s="100"/>
      <c r="EU17" s="100"/>
      <c r="EV17" s="100"/>
      <c r="EW17" s="100"/>
      <c r="EX17" s="100"/>
      <c r="EY17" s="105" t="s">
        <v>160</v>
      </c>
      <c r="EZ17" s="106" t="e">
        <f>IF(EZ7="-",NA(),EZ7)</f>
        <v>#N/A</v>
      </c>
      <c r="FA17" s="106" t="e">
        <f>IF(FA7="-",NA(),FA7)</f>
        <v>#N/A</v>
      </c>
      <c r="FB17" s="106" t="e">
        <f>IF(FB7="-",NA(),FB7)</f>
        <v>#N/A</v>
      </c>
      <c r="FC17" s="106" t="e">
        <f>IF(FC7="-",NA(),FC7)</f>
        <v>#N/A</v>
      </c>
      <c r="FD17" s="106" t="e">
        <f>IF(FD7="-",NA(),FD7)</f>
        <v>#N/A</v>
      </c>
      <c r="FE17" s="100"/>
      <c r="FF17" s="100"/>
      <c r="FG17" s="100"/>
      <c r="FH17" s="100"/>
      <c r="FI17" s="105" t="s">
        <v>160</v>
      </c>
      <c r="FJ17" s="106" t="e">
        <f>IF(FJ7="-",NA(),FJ7)</f>
        <v>#N/A</v>
      </c>
      <c r="FK17" s="106" t="e">
        <f>IF(FK7="-",NA(),FK7)</f>
        <v>#N/A</v>
      </c>
      <c r="FL17" s="106" t="e">
        <f>IF(FL7="-",NA(),FL7)</f>
        <v>#N/A</v>
      </c>
      <c r="FM17" s="106" t="e">
        <f>IF(FM7="-",NA(),FM7)</f>
        <v>#N/A</v>
      </c>
      <c r="FN17" s="106" t="e">
        <f>IF(FN7="-",NA(),FN7)</f>
        <v>#N/A</v>
      </c>
      <c r="FO17" s="100"/>
      <c r="FP17" s="100"/>
      <c r="FQ17" s="100"/>
      <c r="FR17" s="100"/>
      <c r="FS17" s="105" t="s">
        <v>160</v>
      </c>
      <c r="FT17" s="106" t="e">
        <f>IF(FT7="-",NA(),FT7)</f>
        <v>#N/A</v>
      </c>
      <c r="FU17" s="106" t="e">
        <f>IF(FU7="-",NA(),FU7)</f>
        <v>#N/A</v>
      </c>
      <c r="FV17" s="106" t="e">
        <f>IF(FV7="-",NA(),FV7)</f>
        <v>#N/A</v>
      </c>
      <c r="FW17" s="106" t="e">
        <f>IF(FW7="-",NA(),FW7)</f>
        <v>#N/A</v>
      </c>
      <c r="FX17" s="106" t="e">
        <f>IF(FX7="-",NA(),FX7)</f>
        <v>#N/A</v>
      </c>
      <c r="FY17" s="100"/>
      <c r="FZ17" s="100"/>
      <c r="GA17" s="100"/>
      <c r="GB17" s="100"/>
      <c r="GC17" s="105" t="s">
        <v>160</v>
      </c>
      <c r="GD17" s="106" t="e">
        <f>IF(GD7="-",NA(),GD7)</f>
        <v>#N/A</v>
      </c>
      <c r="GE17" s="106" t="e">
        <f>IF(GE7="-",NA(),GE7)</f>
        <v>#N/A</v>
      </c>
      <c r="GF17" s="106" t="e">
        <f>IF(GF7="-",NA(),GF7)</f>
        <v>#N/A</v>
      </c>
      <c r="GG17" s="106" t="e">
        <f>IF(GG7="-",NA(),GG7)</f>
        <v>#N/A</v>
      </c>
      <c r="GH17" s="106" t="e">
        <f>IF(GH7="-",NA(),GH7)</f>
        <v>#N/A</v>
      </c>
      <c r="GI17" s="100"/>
      <c r="GJ17" s="100"/>
      <c r="GK17" s="100"/>
      <c r="GL17" s="100"/>
      <c r="GM17" s="105" t="s">
        <v>160</v>
      </c>
      <c r="GN17" s="106" t="e">
        <f>IF(GN7="-",NA(),GN7)</f>
        <v>#N/A</v>
      </c>
      <c r="GO17" s="106" t="e">
        <f>IF(GO7="-",NA(),GO7)</f>
        <v>#N/A</v>
      </c>
      <c r="GP17" s="106" t="e">
        <f>IF(GP7="-",NA(),GP7)</f>
        <v>#N/A</v>
      </c>
      <c r="GQ17" s="106" t="e">
        <f>IF(GQ7="-",NA(),GQ7)</f>
        <v>#N/A</v>
      </c>
      <c r="GR17" s="106" t="e">
        <f>IF(GR7="-",NA(),GR7)</f>
        <v>#N/A</v>
      </c>
      <c r="GS17" s="100"/>
      <c r="GT17" s="100"/>
      <c r="GU17" s="100"/>
      <c r="GV17" s="100"/>
      <c r="GW17" s="100"/>
      <c r="GX17" s="105" t="s">
        <v>160</v>
      </c>
      <c r="GY17" s="106" t="e">
        <f>IF(GY7="-",NA(),GY7)</f>
        <v>#N/A</v>
      </c>
      <c r="GZ17" s="106" t="e">
        <f>IF(GZ7="-",NA(),GZ7)</f>
        <v>#N/A</v>
      </c>
      <c r="HA17" s="106" t="e">
        <f>IF(HA7="-",NA(),HA7)</f>
        <v>#N/A</v>
      </c>
      <c r="HB17" s="106" t="e">
        <f>IF(HB7="-",NA(),HB7)</f>
        <v>#N/A</v>
      </c>
      <c r="HC17" s="106" t="e">
        <f>IF(HC7="-",NA(),HC7)</f>
        <v>#N/A</v>
      </c>
      <c r="HD17" s="100"/>
      <c r="HE17" s="100"/>
      <c r="HF17" s="100"/>
      <c r="HG17" s="100"/>
      <c r="HH17" s="105" t="s">
        <v>160</v>
      </c>
      <c r="HI17" s="106" t="e">
        <f>IF(HI7="-",NA(),HI7)</f>
        <v>#N/A</v>
      </c>
      <c r="HJ17" s="106" t="e">
        <f>IF(HJ7="-",NA(),HJ7)</f>
        <v>#N/A</v>
      </c>
      <c r="HK17" s="106" t="e">
        <f>IF(HK7="-",NA(),HK7)</f>
        <v>#N/A</v>
      </c>
      <c r="HL17" s="106" t="e">
        <f>IF(HL7="-",NA(),HL7)</f>
        <v>#N/A</v>
      </c>
      <c r="HM17" s="106" t="e">
        <f>IF(HM7="-",NA(),HM7)</f>
        <v>#N/A</v>
      </c>
      <c r="HN17" s="100"/>
      <c r="HO17" s="100"/>
      <c r="HP17" s="100"/>
      <c r="HQ17" s="100"/>
      <c r="HR17" s="105" t="s">
        <v>160</v>
      </c>
      <c r="HS17" s="106" t="e">
        <f>IF(HS7="-",NA(),HS7)</f>
        <v>#N/A</v>
      </c>
      <c r="HT17" s="106" t="e">
        <f>IF(HT7="-",NA(),HT7)</f>
        <v>#N/A</v>
      </c>
      <c r="HU17" s="106" t="e">
        <f>IF(HU7="-",NA(),HU7)</f>
        <v>#N/A</v>
      </c>
      <c r="HV17" s="106" t="e">
        <f>IF(HV7="-",NA(),HV7)</f>
        <v>#N/A</v>
      </c>
      <c r="HW17" s="106" t="e">
        <f>IF(HW7="-",NA(),HW7)</f>
        <v>#N/A</v>
      </c>
      <c r="HX17" s="100"/>
      <c r="HY17" s="100"/>
      <c r="HZ17" s="100"/>
      <c r="IA17" s="100"/>
      <c r="IB17" s="105" t="s">
        <v>160</v>
      </c>
      <c r="IC17" s="106" t="e">
        <f>IF(IC7="-",NA(),IC7)</f>
        <v>#N/A</v>
      </c>
      <c r="ID17" s="106" t="e">
        <f>IF(ID7="-",NA(),ID7)</f>
        <v>#N/A</v>
      </c>
      <c r="IE17" s="106" t="e">
        <f>IF(IE7="-",NA(),IE7)</f>
        <v>#N/A</v>
      </c>
      <c r="IF17" s="106" t="e">
        <f>IF(IF7="-",NA(),IF7)</f>
        <v>#N/A</v>
      </c>
      <c r="IG17" s="106" t="e">
        <f>IF(IG7="-",NA(),IG7)</f>
        <v>#N/A</v>
      </c>
      <c r="IH17" s="100"/>
      <c r="II17" s="100"/>
      <c r="IJ17" s="100"/>
      <c r="IK17" s="100"/>
      <c r="IL17" s="105" t="s">
        <v>160</v>
      </c>
      <c r="IM17" s="106" t="e">
        <f>IF(IM7="-",NA(),IM7)</f>
        <v>#N/A</v>
      </c>
      <c r="IN17" s="106" t="e">
        <f>IF(IN7="-",NA(),IN7)</f>
        <v>#N/A</v>
      </c>
      <c r="IO17" s="106" t="e">
        <f>IF(IO7="-",NA(),IO7)</f>
        <v>#N/A</v>
      </c>
      <c r="IP17" s="106" t="e">
        <f>IF(IP7="-",NA(),IP7)</f>
        <v>#N/A</v>
      </c>
      <c r="IQ17" s="106" t="e">
        <f>IF(IQ7="-",NA(),IQ7)</f>
        <v>#N/A</v>
      </c>
      <c r="IR17" s="100"/>
      <c r="IS17" s="100"/>
      <c r="IT17" s="100"/>
      <c r="IU17" s="100"/>
      <c r="IV17" s="100"/>
      <c r="IW17" s="105" t="s">
        <v>160</v>
      </c>
      <c r="IX17" s="106" t="e">
        <f>IF(IX7="-",NA(),IX7)</f>
        <v>#N/A</v>
      </c>
      <c r="IY17" s="106" t="e">
        <f>IF(IY7="-",NA(),IY7)</f>
        <v>#N/A</v>
      </c>
      <c r="IZ17" s="106" t="e">
        <f>IF(IZ7="-",NA(),IZ7)</f>
        <v>#N/A</v>
      </c>
      <c r="JA17" s="106" t="e">
        <f>IF(JA7="-",NA(),JA7)</f>
        <v>#N/A</v>
      </c>
      <c r="JB17" s="106" t="e">
        <f>IF(JB7="-",NA(),JB7)</f>
        <v>#N/A</v>
      </c>
      <c r="JC17" s="100"/>
      <c r="JD17" s="100"/>
      <c r="JE17" s="100"/>
      <c r="JF17" s="100"/>
      <c r="JG17" s="105" t="s">
        <v>160</v>
      </c>
      <c r="JH17" s="106" t="e">
        <f>IF(JH7="-",NA(),JH7)</f>
        <v>#N/A</v>
      </c>
      <c r="JI17" s="106" t="e">
        <f>IF(JI7="-",NA(),JI7)</f>
        <v>#N/A</v>
      </c>
      <c r="JJ17" s="106" t="e">
        <f>IF(JJ7="-",NA(),JJ7)</f>
        <v>#N/A</v>
      </c>
      <c r="JK17" s="106" t="e">
        <f>IF(JK7="-",NA(),JK7)</f>
        <v>#N/A</v>
      </c>
      <c r="JL17" s="106" t="e">
        <f>IF(JL7="-",NA(),JL7)</f>
        <v>#N/A</v>
      </c>
      <c r="JM17" s="100"/>
      <c r="JN17" s="100"/>
      <c r="JO17" s="100"/>
      <c r="JP17" s="100"/>
      <c r="JQ17" s="105" t="s">
        <v>160</v>
      </c>
      <c r="JR17" s="106" t="e">
        <f>IF(JR7="-",NA(),JR7)</f>
        <v>#N/A</v>
      </c>
      <c r="JS17" s="106" t="e">
        <f>IF(JS7="-",NA(),JS7)</f>
        <v>#N/A</v>
      </c>
      <c r="JT17" s="106" t="e">
        <f>IF(JT7="-",NA(),JT7)</f>
        <v>#N/A</v>
      </c>
      <c r="JU17" s="106" t="e">
        <f>IF(JU7="-",NA(),JU7)</f>
        <v>#N/A</v>
      </c>
      <c r="JV17" s="106" t="e">
        <f>IF(JV7="-",NA(),JV7)</f>
        <v>#N/A</v>
      </c>
      <c r="JW17" s="100"/>
      <c r="JX17" s="100"/>
      <c r="JY17" s="100"/>
      <c r="JZ17" s="100"/>
      <c r="KA17" s="105" t="s">
        <v>160</v>
      </c>
      <c r="KB17" s="106" t="e">
        <f>IF(KB7="-",NA(),KB7)</f>
        <v>#N/A</v>
      </c>
      <c r="KC17" s="106" t="e">
        <f>IF(KC7="-",NA(),KC7)</f>
        <v>#N/A</v>
      </c>
      <c r="KD17" s="106" t="e">
        <f>IF(KD7="-",NA(),KD7)</f>
        <v>#N/A</v>
      </c>
      <c r="KE17" s="106" t="e">
        <f>IF(KE7="-",NA(),KE7)</f>
        <v>#N/A</v>
      </c>
      <c r="KF17" s="106" t="e">
        <f>IF(KF7="-",NA(),KF7)</f>
        <v>#N/A</v>
      </c>
      <c r="KG17" s="100"/>
      <c r="KH17" s="100"/>
      <c r="KI17" s="100"/>
      <c r="KJ17" s="100"/>
      <c r="KK17" s="105" t="s">
        <v>160</v>
      </c>
      <c r="KL17" s="106" t="e">
        <f>IF(KL7="-",NA(),KL7)</f>
        <v>#N/A</v>
      </c>
      <c r="KM17" s="106" t="e">
        <f>IF(KM7="-",NA(),KM7)</f>
        <v>#N/A</v>
      </c>
      <c r="KN17" s="106" t="e">
        <f>IF(KN7="-",NA(),KN7)</f>
        <v>#N/A</v>
      </c>
      <c r="KO17" s="106" t="e">
        <f>IF(KO7="-",NA(),KO7)</f>
        <v>#N/A</v>
      </c>
      <c r="KP17" s="106" t="e">
        <f>IF(KP7="-",NA(),KP7)</f>
        <v>#N/A</v>
      </c>
      <c r="KQ17" s="100"/>
      <c r="KR17" s="100"/>
      <c r="KS17" s="100"/>
      <c r="KT17" s="100"/>
      <c r="KU17" s="100"/>
      <c r="KV17" s="105" t="s">
        <v>160</v>
      </c>
      <c r="KW17" s="106">
        <f>IF(KW7="-",NA(),KW7)</f>
        <v>15.1</v>
      </c>
      <c r="KX17" s="106">
        <f>IF(KX7="-",NA(),KX7)</f>
        <v>15.4</v>
      </c>
      <c r="KY17" s="106">
        <f>IF(KY7="-",NA(),KY7)</f>
        <v>15</v>
      </c>
      <c r="KZ17" s="106">
        <f>IF(KZ7="-",NA(),KZ7)</f>
        <v>14.8</v>
      </c>
      <c r="LA17" s="106">
        <f>IF(LA7="-",NA(),LA7)</f>
        <v>15.2</v>
      </c>
      <c r="LB17" s="100"/>
      <c r="LC17" s="100"/>
      <c r="LD17" s="100"/>
      <c r="LE17" s="100"/>
      <c r="LF17" s="105" t="s">
        <v>160</v>
      </c>
      <c r="LG17" s="106">
        <f>IF(LG7="-",NA(),LG7)</f>
        <v>0.6</v>
      </c>
      <c r="LH17" s="106">
        <f>IF(LH7="-",NA(),LH7)</f>
        <v>0</v>
      </c>
      <c r="LI17" s="106">
        <f>IF(LI7="-",NA(),LI7)</f>
        <v>0</v>
      </c>
      <c r="LJ17" s="106">
        <f>IF(LJ7="-",NA(),LJ7)</f>
        <v>0</v>
      </c>
      <c r="LK17" s="106">
        <f>IF(LK7="-",NA(),LK7)</f>
        <v>0</v>
      </c>
      <c r="LL17" s="100"/>
      <c r="LM17" s="100"/>
      <c r="LN17" s="100"/>
      <c r="LO17" s="100"/>
      <c r="LP17" s="105" t="s">
        <v>160</v>
      </c>
      <c r="LQ17" s="106">
        <f>IF(LQ7="-",NA(),LQ7)</f>
        <v>0</v>
      </c>
      <c r="LR17" s="106">
        <f>IF(LR7="-",NA(),LR7)</f>
        <v>0</v>
      </c>
      <c r="LS17" s="106">
        <f>IF(LS7="-",NA(),LS7)</f>
        <v>0</v>
      </c>
      <c r="LT17" s="106">
        <f>IF(LT7="-",NA(),LT7)</f>
        <v>0</v>
      </c>
      <c r="LU17" s="106">
        <f>IF(LU7="-",NA(),LU7)</f>
        <v>0</v>
      </c>
      <c r="LV17" s="100"/>
      <c r="LW17" s="100"/>
      <c r="LX17" s="100"/>
      <c r="LY17" s="100"/>
      <c r="LZ17" s="105" t="s">
        <v>160</v>
      </c>
      <c r="MA17" s="106" t="e">
        <f>IF(MA7="-",NA(),MA7)</f>
        <v>#N/A</v>
      </c>
      <c r="MB17" s="106" t="e">
        <f>IF(MB7="-",NA(),MB7)</f>
        <v>#N/A</v>
      </c>
      <c r="MC17" s="106" t="e">
        <f>IF(MC7="-",NA(),MC7)</f>
        <v>#N/A</v>
      </c>
      <c r="MD17" s="106" t="e">
        <f>IF(MD7="-",NA(),MD7)</f>
        <v>#N/A</v>
      </c>
      <c r="ME17" s="106" t="e">
        <f>IF(ME7="-",NA(),ME7)</f>
        <v>#N/A</v>
      </c>
      <c r="MF17" s="100"/>
      <c r="MG17" s="100"/>
      <c r="MH17" s="100"/>
      <c r="MI17" s="100"/>
      <c r="MJ17" s="105" t="s">
        <v>160</v>
      </c>
      <c r="MK17" s="106">
        <f>IF(MK7="-",NA(),MK7)</f>
        <v>100</v>
      </c>
      <c r="ML17" s="106">
        <f>IF(ML7="-",NA(),ML7)</f>
        <v>100</v>
      </c>
      <c r="MM17" s="106">
        <f>IF(MM7="-",NA(),MM7)</f>
        <v>100</v>
      </c>
      <c r="MN17" s="106">
        <f>IF(MN7="-",NA(),MN7)</f>
        <v>100</v>
      </c>
      <c r="MO17" s="106">
        <f>IF(MO7="-",NA(),MO7)</f>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161</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162</v>
      </c>
      <c r="AY18" s="106">
        <f>IF(BD7="-",NA(),BD7)</f>
        <v>124.4</v>
      </c>
      <c r="AZ18" s="106">
        <f>IF(BE7="-",NA(),BE7)</f>
        <v>118.8</v>
      </c>
      <c r="BA18" s="106">
        <f>IF(BF7="-",NA(),BF7)</f>
        <v>88.8</v>
      </c>
      <c r="BB18" s="106">
        <f>IF(BG7="-",NA(),BG7)</f>
        <v>121.3</v>
      </c>
      <c r="BC18" s="106">
        <f>IF(BH7="-",NA(),BH7)</f>
        <v>123.2</v>
      </c>
      <c r="BD18" s="100"/>
      <c r="BE18" s="100"/>
      <c r="BF18" s="100"/>
      <c r="BG18" s="100"/>
      <c r="BH18" s="100"/>
      <c r="BI18" s="105" t="s">
        <v>162</v>
      </c>
      <c r="BJ18" s="106">
        <f>IF(BO7="-",NA(),BO7)</f>
        <v>324.60000000000002</v>
      </c>
      <c r="BK18" s="106">
        <f>IF(BP7="-",NA(),BP7)</f>
        <v>255.4</v>
      </c>
      <c r="BL18" s="106">
        <f>IF(BQ7="-",NA(),BQ7)</f>
        <v>269.8</v>
      </c>
      <c r="BM18" s="106">
        <f>IF(BR7="-",NA(),BR7)</f>
        <v>247.9</v>
      </c>
      <c r="BN18" s="106">
        <f>IF(BS7="-",NA(),BS7)</f>
        <v>240.1</v>
      </c>
      <c r="BO18" s="100"/>
      <c r="BP18" s="100"/>
      <c r="BQ18" s="100"/>
      <c r="BR18" s="100"/>
      <c r="BS18" s="100"/>
      <c r="BT18" s="105" t="s">
        <v>162</v>
      </c>
      <c r="BU18" s="106" t="e">
        <f>IF(BZ7="-",NA(),BZ7)</f>
        <v>#N/A</v>
      </c>
      <c r="BV18" s="106" t="e">
        <f>IF(CA7="-",NA(),CA7)</f>
        <v>#N/A</v>
      </c>
      <c r="BW18" s="106" t="e">
        <f>IF(CB7="-",NA(),CB7)</f>
        <v>#N/A</v>
      </c>
      <c r="BX18" s="106" t="e">
        <f>IF(CC7="-",NA(),CC7)</f>
        <v>#N/A</v>
      </c>
      <c r="BY18" s="106" t="e">
        <f>IF(CD7="-",NA(),CD7)</f>
        <v>#N/A</v>
      </c>
      <c r="BZ18" s="100"/>
      <c r="CA18" s="100"/>
      <c r="CB18" s="100"/>
      <c r="CC18" s="100"/>
      <c r="CD18" s="100"/>
      <c r="CE18" s="105" t="s">
        <v>162</v>
      </c>
      <c r="CF18" s="106">
        <f>IF(CK7="-",NA(),CK7)</f>
        <v>17642.5</v>
      </c>
      <c r="CG18" s="106">
        <f>IF(CL7="-",NA(),CL7)</f>
        <v>18815.8</v>
      </c>
      <c r="CH18" s="106">
        <f>IF(CM7="-",NA(),CM7)</f>
        <v>22847.9</v>
      </c>
      <c r="CI18" s="106">
        <f>IF(CN7="-",NA(),CN7)</f>
        <v>19199</v>
      </c>
      <c r="CJ18" s="106">
        <f>IF(CO7="-",NA(),CO7)</f>
        <v>19830.400000000001</v>
      </c>
      <c r="CK18" s="100"/>
      <c r="CL18" s="100"/>
      <c r="CM18" s="100"/>
      <c r="CN18" s="100"/>
      <c r="CO18" s="105" t="s">
        <v>162</v>
      </c>
      <c r="CP18" s="107">
        <f>IF(CU7="-",NA(),CU7)</f>
        <v>58539</v>
      </c>
      <c r="CQ18" s="107">
        <f>IF(CV7="-",NA(),CV7)</f>
        <v>37685</v>
      </c>
      <c r="CR18" s="107">
        <f>IF(CW7="-",NA(),CW7)</f>
        <v>2390</v>
      </c>
      <c r="CS18" s="107">
        <f>IF(CX7="-",NA(),CX7)</f>
        <v>32739</v>
      </c>
      <c r="CT18" s="107">
        <f>IF(CY7="-",NA(),CY7)</f>
        <v>34140</v>
      </c>
      <c r="CU18" s="100"/>
      <c r="CV18" s="100"/>
      <c r="CW18" s="100"/>
      <c r="CX18" s="100"/>
      <c r="CY18" s="100"/>
      <c r="CZ18" s="105" t="s">
        <v>162</v>
      </c>
      <c r="DA18" s="106">
        <f>IF(DF7="-",NA(),DF7)</f>
        <v>33.9</v>
      </c>
      <c r="DB18" s="106">
        <f>IF(DG7="-",NA(),DG7)</f>
        <v>31</v>
      </c>
      <c r="DC18" s="106">
        <f>IF(DH7="-",NA(),DH7)</f>
        <v>34.700000000000003</v>
      </c>
      <c r="DD18" s="106">
        <f>IF(DI7="-",NA(),DI7)</f>
        <v>30</v>
      </c>
      <c r="DE18" s="106">
        <f>IF(DJ7="-",NA(),DJ7)</f>
        <v>30.2</v>
      </c>
      <c r="DF18" s="100"/>
      <c r="DG18" s="100"/>
      <c r="DH18" s="100"/>
      <c r="DI18" s="100"/>
      <c r="DJ18" s="105" t="s">
        <v>162</v>
      </c>
      <c r="DK18" s="106">
        <f>IF(DP7="-",NA(),DP7)</f>
        <v>14.6</v>
      </c>
      <c r="DL18" s="106">
        <f>IF(DQ7="-",NA(),DQ7)</f>
        <v>17.5</v>
      </c>
      <c r="DM18" s="106">
        <f>IF(DR7="-",NA(),DR7)</f>
        <v>14.4</v>
      </c>
      <c r="DN18" s="106">
        <f>IF(DS7="-",NA(),DS7)</f>
        <v>11.8</v>
      </c>
      <c r="DO18" s="106">
        <f>IF(DT7="-",NA(),DT7)</f>
        <v>14.2</v>
      </c>
      <c r="DP18" s="100"/>
      <c r="DQ18" s="100"/>
      <c r="DR18" s="100"/>
      <c r="DS18" s="100"/>
      <c r="DT18" s="105" t="s">
        <v>162</v>
      </c>
      <c r="DU18" s="106">
        <f>IF(DZ7="-",NA(),DZ7)</f>
        <v>109.9</v>
      </c>
      <c r="DV18" s="106">
        <f>IF(EA7="-",NA(),EA7)</f>
        <v>107.3</v>
      </c>
      <c r="DW18" s="106">
        <f>IF(EB7="-",NA(),EB7)</f>
        <v>104.1</v>
      </c>
      <c r="DX18" s="106">
        <f>IF(EC7="-",NA(),EC7)</f>
        <v>136</v>
      </c>
      <c r="DY18" s="106">
        <f>IF(ED7="-",NA(),ED7)</f>
        <v>133.5</v>
      </c>
      <c r="DZ18" s="100"/>
      <c r="EA18" s="100"/>
      <c r="EB18" s="100"/>
      <c r="EC18" s="100"/>
      <c r="ED18" s="105" t="s">
        <v>162</v>
      </c>
      <c r="EE18" s="106" t="e">
        <f>IF(EJ7="-",NA(),EJ7)</f>
        <v>#N/A</v>
      </c>
      <c r="EF18" s="106" t="e">
        <f>IF(EK7="-",NA(),EK7)</f>
        <v>#N/A</v>
      </c>
      <c r="EG18" s="106" t="e">
        <f>IF(EL7="-",NA(),EL7)</f>
        <v>#N/A</v>
      </c>
      <c r="EH18" s="106" t="e">
        <f>IF(EM7="-",NA(),EM7)</f>
        <v>#N/A</v>
      </c>
      <c r="EI18" s="106" t="e">
        <f>IF(EN7="-",NA(),EN7)</f>
        <v>#N/A</v>
      </c>
      <c r="EJ18" s="100"/>
      <c r="EK18" s="100"/>
      <c r="EL18" s="100"/>
      <c r="EM18" s="100"/>
      <c r="EN18" s="105" t="s">
        <v>162</v>
      </c>
      <c r="EO18" s="106">
        <f>IF(ET7="-",NA(),ET7)</f>
        <v>72.5</v>
      </c>
      <c r="EP18" s="106">
        <f>IF(EU7="-",NA(),EU7)</f>
        <v>75.599999999999994</v>
      </c>
      <c r="EQ18" s="106">
        <f>IF(EV7="-",NA(),EV7)</f>
        <v>78.8</v>
      </c>
      <c r="ER18" s="106">
        <f>IF(EW7="-",NA(),EW7)</f>
        <v>87.3</v>
      </c>
      <c r="ES18" s="106">
        <f>IF(EX7="-",NA(),EX7)</f>
        <v>82.1</v>
      </c>
      <c r="ET18" s="100"/>
      <c r="EU18" s="100"/>
      <c r="EV18" s="100"/>
      <c r="EW18" s="100"/>
      <c r="EX18" s="100"/>
      <c r="EY18" s="105" t="s">
        <v>162</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162</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162</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162</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162</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162</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162</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162</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162</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162</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162</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162</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162</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162</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162</v>
      </c>
      <c r="KW18" s="106">
        <f>IF(OR(NOT($KW$8),LB7="-"),NA(),LB7)</f>
        <v>13.7</v>
      </c>
      <c r="KX18" s="106">
        <f>IF(OR(NOT($KW$8),LC7="-"),NA(),LC7)</f>
        <v>12</v>
      </c>
      <c r="KY18" s="106">
        <f>IF(OR(NOT($KW$8),LD7="-"),NA(),LD7)</f>
        <v>14.5</v>
      </c>
      <c r="KZ18" s="106">
        <f>IF(OR(NOT($KW$8),LE7="-"),NA(),LE7)</f>
        <v>14.9</v>
      </c>
      <c r="LA18" s="106">
        <f>IF(OR(NOT($KW$8),LF7="-"),NA(),LF7)</f>
        <v>15.2</v>
      </c>
      <c r="LB18" s="100"/>
      <c r="LC18" s="100"/>
      <c r="LD18" s="100"/>
      <c r="LE18" s="100"/>
      <c r="LF18" s="105" t="s">
        <v>162</v>
      </c>
      <c r="LG18" s="106">
        <f>IF(OR(NOT($LG$8),LL7="-"),NA(),LL7)</f>
        <v>2.5</v>
      </c>
      <c r="LH18" s="106">
        <f>IF(OR(NOT($LG$8),LM7="-"),NA(),LM7)</f>
        <v>0.3</v>
      </c>
      <c r="LI18" s="106">
        <f>IF(OR(NOT($LG$8),LN7="-"),NA(),LN7)</f>
        <v>0.3</v>
      </c>
      <c r="LJ18" s="106">
        <f>IF(OR(NOT($LG$8),LO7="-"),NA(),LO7)</f>
        <v>0.3</v>
      </c>
      <c r="LK18" s="106">
        <f>IF(OR(NOT($LG$8),LP7="-"),NA(),LP7)</f>
        <v>0.7</v>
      </c>
      <c r="LL18" s="100"/>
      <c r="LM18" s="100"/>
      <c r="LN18" s="100"/>
      <c r="LO18" s="100"/>
      <c r="LP18" s="105" t="s">
        <v>162</v>
      </c>
      <c r="LQ18" s="106">
        <f>IF(OR(NOT($LQ$8),LV7="-"),NA(),LV7)</f>
        <v>259</v>
      </c>
      <c r="LR18" s="106">
        <f>IF(OR(NOT($LQ$8),LW7="-"),NA(),LW7)</f>
        <v>197.2</v>
      </c>
      <c r="LS18" s="106">
        <f>IF(OR(NOT($LQ$8),LX7="-"),NA(),LX7)</f>
        <v>181.3</v>
      </c>
      <c r="LT18" s="106">
        <f>IF(OR(NOT($LQ$8),LY7="-"),NA(),LY7)</f>
        <v>164.9</v>
      </c>
      <c r="LU18" s="106">
        <f>IF(OR(NOT($LQ$8),LZ7="-"),NA(),LZ7)</f>
        <v>146.19999999999999</v>
      </c>
      <c r="LV18" s="100"/>
      <c r="LW18" s="100"/>
      <c r="LX18" s="100"/>
      <c r="LY18" s="100"/>
      <c r="LZ18" s="105" t="s">
        <v>162</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162</v>
      </c>
      <c r="MK18" s="106">
        <f>IF(OR(NOT($MK$8),MP7="-"),NA(),MP7)</f>
        <v>100</v>
      </c>
      <c r="ML18" s="106">
        <f>IF(OR(NOT($MK$8),MQ7="-"),NA(),MQ7)</f>
        <v>98.2</v>
      </c>
      <c r="MM18" s="106">
        <f>IF(OR(NOT($MK$8),MR7="-"),NA(),MR7)</f>
        <v>98.8</v>
      </c>
      <c r="MN18" s="106">
        <f>IF(OR(NOT($MK$8),MS7="-"),NA(),MS7)</f>
        <v>98.3</v>
      </c>
      <c r="MO18" s="106">
        <f>IF(OR(NOT($MK$8),MT7="-"),NA(),MT7)</f>
        <v>98.7</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163</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147</v>
      </c>
      <c r="AY19" s="106">
        <f>$BI$7</f>
        <v>100</v>
      </c>
      <c r="AZ19" s="106">
        <f>$BI$7</f>
        <v>100</v>
      </c>
      <c r="BA19" s="106">
        <f>$BI$7</f>
        <v>100</v>
      </c>
      <c r="BB19" s="106">
        <f>$BI$7</f>
        <v>100</v>
      </c>
      <c r="BC19" s="106">
        <f>$BI$7</f>
        <v>100</v>
      </c>
      <c r="BD19" s="100"/>
      <c r="BE19" s="100"/>
      <c r="BF19" s="100"/>
      <c r="BG19" s="100"/>
      <c r="BH19" s="100"/>
      <c r="BI19" s="108" t="s">
        <v>147</v>
      </c>
      <c r="BJ19" s="106">
        <f>$BT$7</f>
        <v>100</v>
      </c>
      <c r="BK19" s="106">
        <f>$BT$7</f>
        <v>100</v>
      </c>
      <c r="BL19" s="106">
        <f>$BT$7</f>
        <v>100</v>
      </c>
      <c r="BM19" s="106">
        <f>$BT$7</f>
        <v>100</v>
      </c>
      <c r="BN19" s="106">
        <f>$BT$7</f>
        <v>100</v>
      </c>
      <c r="BO19" s="100"/>
      <c r="BP19" s="100"/>
      <c r="BQ19" s="100"/>
      <c r="BR19" s="100"/>
      <c r="BS19" s="100"/>
      <c r="BT19" s="108" t="s">
        <v>147</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164</v>
      </c>
      <c r="C20" s="196"/>
      <c r="D20" s="100"/>
    </row>
    <row r="21" spans="1:374" x14ac:dyDescent="0.15">
      <c r="A21" s="97">
        <f t="shared" si="7"/>
        <v>7</v>
      </c>
      <c r="B21" s="196" t="s">
        <v>165</v>
      </c>
      <c r="C21" s="196"/>
      <c r="D21" s="100"/>
    </row>
    <row r="22" spans="1:374" x14ac:dyDescent="0.15">
      <c r="A22" s="97">
        <f t="shared" si="7"/>
        <v>8</v>
      </c>
      <c r="B22" s="196" t="s">
        <v>166</v>
      </c>
      <c r="C22" s="196"/>
      <c r="D22" s="100"/>
      <c r="E22" s="198" t="s">
        <v>167</v>
      </c>
      <c r="F22" s="199"/>
      <c r="G22" s="199"/>
      <c r="H22" s="199"/>
      <c r="I22" s="200"/>
    </row>
    <row r="23" spans="1:374" x14ac:dyDescent="0.15">
      <c r="A23" s="97">
        <f t="shared" si="7"/>
        <v>9</v>
      </c>
      <c r="B23" s="196" t="s">
        <v>168</v>
      </c>
      <c r="C23" s="196"/>
      <c r="D23" s="100"/>
      <c r="E23" s="201"/>
      <c r="F23" s="202"/>
      <c r="G23" s="202"/>
      <c r="H23" s="202"/>
      <c r="I23" s="203"/>
    </row>
    <row r="24" spans="1:374" x14ac:dyDescent="0.15">
      <c r="A24" s="97">
        <f t="shared" si="7"/>
        <v>10</v>
      </c>
      <c r="B24" s="196" t="s">
        <v>169</v>
      </c>
      <c r="C24" s="196"/>
      <c r="D24" s="100"/>
      <c r="E24" s="201"/>
      <c r="F24" s="202"/>
      <c r="G24" s="202"/>
      <c r="H24" s="202"/>
      <c r="I24" s="203"/>
    </row>
    <row r="25" spans="1:374" x14ac:dyDescent="0.15">
      <c r="A25" s="97">
        <f t="shared" si="7"/>
        <v>11</v>
      </c>
      <c r="B25" s="196" t="s">
        <v>170</v>
      </c>
      <c r="C25" s="196"/>
      <c r="D25" s="100"/>
      <c r="E25" s="201"/>
      <c r="F25" s="202"/>
      <c r="G25" s="202"/>
      <c r="H25" s="202"/>
      <c r="I25" s="203"/>
    </row>
    <row r="26" spans="1:374" x14ac:dyDescent="0.15">
      <c r="A26" s="97">
        <f t="shared" si="7"/>
        <v>12</v>
      </c>
      <c r="B26" s="196" t="s">
        <v>171</v>
      </c>
      <c r="C26" s="196"/>
      <c r="D26" s="100"/>
      <c r="E26" s="201"/>
      <c r="F26" s="202"/>
      <c r="G26" s="202"/>
      <c r="H26" s="202"/>
      <c r="I26" s="203"/>
    </row>
    <row r="27" spans="1:374" x14ac:dyDescent="0.15">
      <c r="A27" s="97">
        <f t="shared" si="7"/>
        <v>13</v>
      </c>
      <c r="B27" s="196" t="s">
        <v>172</v>
      </c>
      <c r="C27" s="196"/>
      <c r="D27" s="100"/>
      <c r="E27" s="201"/>
      <c r="F27" s="202"/>
      <c r="G27" s="202"/>
      <c r="H27" s="202"/>
      <c r="I27" s="203"/>
    </row>
    <row r="28" spans="1:374" x14ac:dyDescent="0.15">
      <c r="A28" s="97">
        <f t="shared" si="7"/>
        <v>14</v>
      </c>
      <c r="B28" s="196" t="s">
        <v>173</v>
      </c>
      <c r="C28" s="196"/>
      <c r="D28" s="100"/>
      <c r="E28" s="201"/>
      <c r="F28" s="202"/>
      <c r="G28" s="202"/>
      <c r="H28" s="202"/>
      <c r="I28" s="203"/>
    </row>
    <row r="29" spans="1:374" x14ac:dyDescent="0.15">
      <c r="A29" s="97">
        <f t="shared" si="7"/>
        <v>15</v>
      </c>
      <c r="B29" s="196" t="s">
        <v>174</v>
      </c>
      <c r="C29" s="196"/>
      <c r="D29" s="100"/>
      <c r="E29" s="201"/>
      <c r="F29" s="202"/>
      <c r="G29" s="202"/>
      <c r="H29" s="202"/>
      <c r="I29" s="203"/>
    </row>
    <row r="30" spans="1:374" x14ac:dyDescent="0.15">
      <c r="A30" s="97">
        <f t="shared" si="7"/>
        <v>16</v>
      </c>
      <c r="B30" s="196" t="s">
        <v>175</v>
      </c>
      <c r="C30" s="196"/>
      <c r="D30" s="100"/>
      <c r="E30" s="201"/>
      <c r="F30" s="202"/>
      <c r="G30" s="202"/>
      <c r="H30" s="202"/>
      <c r="I30" s="203"/>
    </row>
    <row r="31" spans="1:374" x14ac:dyDescent="0.15">
      <c r="A31" s="97">
        <f t="shared" si="7"/>
        <v>17</v>
      </c>
      <c r="B31" s="196" t="s">
        <v>176</v>
      </c>
      <c r="C31" s="196"/>
      <c r="D31" s="100"/>
      <c r="E31" s="201"/>
      <c r="F31" s="202"/>
      <c r="G31" s="202"/>
      <c r="H31" s="202"/>
      <c r="I31" s="203"/>
    </row>
    <row r="32" spans="1:374" x14ac:dyDescent="0.15">
      <c r="A32" s="97">
        <f t="shared" si="7"/>
        <v>18</v>
      </c>
      <c r="B32" s="196" t="s">
        <v>177</v>
      </c>
      <c r="C32" s="196"/>
      <c r="D32" s="100"/>
      <c r="E32" s="201"/>
      <c r="F32" s="202"/>
      <c r="G32" s="202"/>
      <c r="H32" s="202"/>
      <c r="I32" s="203"/>
    </row>
    <row r="33" spans="1:16" x14ac:dyDescent="0.15">
      <c r="A33" s="97">
        <f t="shared" si="7"/>
        <v>19</v>
      </c>
      <c r="B33" s="196" t="s">
        <v>178</v>
      </c>
      <c r="C33" s="196"/>
      <c r="D33" s="100"/>
      <c r="E33" s="201"/>
      <c r="F33" s="202"/>
      <c r="G33" s="202"/>
      <c r="H33" s="202"/>
      <c r="I33" s="203"/>
    </row>
    <row r="34" spans="1:16" x14ac:dyDescent="0.15">
      <c r="A34" s="97">
        <f t="shared" si="7"/>
        <v>20</v>
      </c>
      <c r="B34" s="196" t="s">
        <v>179</v>
      </c>
      <c r="C34" s="196"/>
      <c r="D34" s="100"/>
      <c r="E34" s="201"/>
      <c r="F34" s="202"/>
      <c r="G34" s="202"/>
      <c r="H34" s="202"/>
      <c r="I34" s="203"/>
    </row>
    <row r="35" spans="1:16" ht="25.5" customHeight="1" x14ac:dyDescent="0.15">
      <c r="E35" s="204"/>
      <c r="F35" s="205"/>
      <c r="G35" s="205"/>
      <c r="H35" s="205"/>
      <c r="I35" s="206"/>
    </row>
    <row r="36" spans="1:16" x14ac:dyDescent="0.15">
      <c r="A36" t="s">
        <v>180</v>
      </c>
      <c r="B36" t="s">
        <v>181</v>
      </c>
    </row>
    <row r="37" spans="1:16" x14ac:dyDescent="0.15">
      <c r="A37" t="s">
        <v>182</v>
      </c>
      <c r="B37" t="s">
        <v>183</v>
      </c>
      <c r="L37" s="198" t="s">
        <v>167</v>
      </c>
      <c r="M37" s="199"/>
      <c r="N37" s="199"/>
      <c r="O37" s="199"/>
      <c r="P37" s="200"/>
    </row>
    <row r="38" spans="1:16" x14ac:dyDescent="0.15">
      <c r="A38" t="s">
        <v>184</v>
      </c>
      <c r="B38" t="s">
        <v>185</v>
      </c>
      <c r="L38" s="201"/>
      <c r="M38" s="202"/>
      <c r="N38" s="202"/>
      <c r="O38" s="202"/>
      <c r="P38" s="203"/>
    </row>
    <row r="39" spans="1:16" x14ac:dyDescent="0.15">
      <c r="A39" t="s">
        <v>186</v>
      </c>
      <c r="B39" t="s">
        <v>187</v>
      </c>
      <c r="L39" s="201"/>
      <c r="M39" s="202"/>
      <c r="N39" s="202"/>
      <c r="O39" s="202"/>
      <c r="P39" s="203"/>
    </row>
    <row r="40" spans="1:16" x14ac:dyDescent="0.15">
      <c r="A40" t="s">
        <v>188</v>
      </c>
      <c r="B40" t="s">
        <v>189</v>
      </c>
      <c r="L40" s="201"/>
      <c r="M40" s="202"/>
      <c r="N40" s="202"/>
      <c r="O40" s="202"/>
      <c r="P40" s="203"/>
    </row>
    <row r="41" spans="1:16" x14ac:dyDescent="0.15">
      <c r="A41" t="s">
        <v>190</v>
      </c>
      <c r="B41" t="s">
        <v>191</v>
      </c>
      <c r="L41" s="201"/>
      <c r="M41" s="202"/>
      <c r="N41" s="202"/>
      <c r="O41" s="202"/>
      <c r="P41" s="203"/>
    </row>
    <row r="42" spans="1:16" x14ac:dyDescent="0.15">
      <c r="A42" t="s">
        <v>192</v>
      </c>
      <c r="B42" t="s">
        <v>193</v>
      </c>
      <c r="L42" s="201"/>
      <c r="M42" s="202"/>
      <c r="N42" s="202"/>
      <c r="O42" s="202"/>
      <c r="P42" s="203"/>
    </row>
    <row r="43" spans="1:16" x14ac:dyDescent="0.15">
      <c r="A43" t="s">
        <v>194</v>
      </c>
      <c r="B43" t="s">
        <v>195</v>
      </c>
      <c r="L43" s="201"/>
      <c r="M43" s="202"/>
      <c r="N43" s="202"/>
      <c r="O43" s="202"/>
      <c r="P43" s="203"/>
    </row>
    <row r="44" spans="1:16" x14ac:dyDescent="0.15">
      <c r="A44" t="s">
        <v>196</v>
      </c>
      <c r="B44" t="s">
        <v>197</v>
      </c>
      <c r="L44" s="201"/>
      <c r="M44" s="202"/>
      <c r="N44" s="202"/>
      <c r="O44" s="202"/>
      <c r="P44" s="203"/>
    </row>
    <row r="45" spans="1:16" x14ac:dyDescent="0.15">
      <c r="A45" t="s">
        <v>198</v>
      </c>
      <c r="B45" t="s">
        <v>199</v>
      </c>
      <c r="L45" s="201"/>
      <c r="M45" s="202"/>
      <c r="N45" s="202"/>
      <c r="O45" s="202"/>
      <c r="P45" s="203"/>
    </row>
    <row r="46" spans="1:16" x14ac:dyDescent="0.15">
      <c r="A46" t="s">
        <v>200</v>
      </c>
      <c r="B46" t="s">
        <v>201</v>
      </c>
      <c r="L46" s="201"/>
      <c r="M46" s="202"/>
      <c r="N46" s="202"/>
      <c r="O46" s="202"/>
      <c r="P46" s="203"/>
    </row>
    <row r="47" spans="1:16" x14ac:dyDescent="0.15">
      <c r="A47" t="s">
        <v>202</v>
      </c>
      <c r="B47" t="s">
        <v>203</v>
      </c>
      <c r="L47" s="201"/>
      <c r="M47" s="202"/>
      <c r="N47" s="202"/>
      <c r="O47" s="202"/>
      <c r="P47" s="203"/>
    </row>
    <row r="48" spans="1:16" x14ac:dyDescent="0.15">
      <c r="A48" t="s">
        <v>204</v>
      </c>
      <c r="B48" t="s">
        <v>205</v>
      </c>
      <c r="L48" s="201"/>
      <c r="M48" s="202"/>
      <c r="N48" s="202"/>
      <c r="O48" s="202"/>
      <c r="P48" s="203"/>
    </row>
    <row r="49" spans="1:16" x14ac:dyDescent="0.15">
      <c r="A49" t="s">
        <v>206</v>
      </c>
      <c r="B49" t="s">
        <v>207</v>
      </c>
      <c r="L49" s="201"/>
      <c r="M49" s="202"/>
      <c r="N49" s="202"/>
      <c r="O49" s="202"/>
      <c r="P49" s="203"/>
    </row>
    <row r="50" spans="1:16" ht="26.25" customHeight="1" x14ac:dyDescent="0.15">
      <c r="A50" t="s">
        <v>208</v>
      </c>
      <c r="B50" t="s">
        <v>209</v>
      </c>
      <c r="L50" s="204"/>
      <c r="M50" s="205"/>
      <c r="N50" s="205"/>
      <c r="O50" s="205"/>
      <c r="P50" s="206"/>
    </row>
    <row r="51" spans="1:16" x14ac:dyDescent="0.15">
      <c r="A51" t="s">
        <v>210</v>
      </c>
      <c r="B51" t="s">
        <v>211</v>
      </c>
    </row>
    <row r="52" spans="1:16" x14ac:dyDescent="0.15">
      <c r="A52" t="s">
        <v>212</v>
      </c>
      <c r="B52" t="s">
        <v>213</v>
      </c>
    </row>
    <row r="53" spans="1:16" x14ac:dyDescent="0.15">
      <c r="A53" t="s">
        <v>214</v>
      </c>
      <c r="B53" t="s">
        <v>215</v>
      </c>
    </row>
    <row r="54" spans="1:16" x14ac:dyDescent="0.15">
      <c r="A54" t="s">
        <v>216</v>
      </c>
      <c r="B54" t="s">
        <v>217</v>
      </c>
    </row>
    <row r="55" spans="1:16" x14ac:dyDescent="0.15">
      <c r="A55" t="s">
        <v>218</v>
      </c>
      <c r="B55" t="s">
        <v>219</v>
      </c>
    </row>
    <row r="56" spans="1:16" x14ac:dyDescent="0.15">
      <c r="A56" t="s">
        <v>220</v>
      </c>
      <c r="B56" t="s">
        <v>221</v>
      </c>
    </row>
    <row r="57" spans="1:16" x14ac:dyDescent="0.15">
      <c r="A57" t="s">
        <v>222</v>
      </c>
      <c r="B57" t="s">
        <v>223</v>
      </c>
    </row>
    <row r="58" spans="1:16" x14ac:dyDescent="0.15">
      <c r="A58" t="s">
        <v>224</v>
      </c>
      <c r="B58" t="s">
        <v>225</v>
      </c>
    </row>
    <row r="59" spans="1:16" x14ac:dyDescent="0.15">
      <c r="A59" t="s">
        <v>226</v>
      </c>
      <c r="B59" t="s">
        <v>227</v>
      </c>
    </row>
    <row r="60" spans="1:16" x14ac:dyDescent="0.15">
      <c r="A60" t="s">
        <v>228</v>
      </c>
      <c r="B60" t="s">
        <v>229</v>
      </c>
    </row>
    <row r="61" spans="1:16" x14ac:dyDescent="0.15">
      <c r="A61" t="s">
        <v>230</v>
      </c>
      <c r="B61" t="s">
        <v>231</v>
      </c>
    </row>
    <row r="62" spans="1:16" x14ac:dyDescent="0.15">
      <c r="A62" t="s">
        <v>232</v>
      </c>
      <c r="B62" t="s">
        <v>233</v>
      </c>
    </row>
    <row r="63" spans="1:16" x14ac:dyDescent="0.15">
      <c r="A63" t="s">
        <v>234</v>
      </c>
      <c r="B63" t="s">
        <v>235</v>
      </c>
    </row>
    <row r="64" spans="1:16" x14ac:dyDescent="0.15">
      <c r="A64" t="s">
        <v>236</v>
      </c>
      <c r="B64" t="s">
        <v>237</v>
      </c>
    </row>
    <row r="65" spans="1:2" x14ac:dyDescent="0.15">
      <c r="A65" t="s">
        <v>238</v>
      </c>
      <c r="B65" t="s">
        <v>239</v>
      </c>
    </row>
    <row r="66" spans="1:2" x14ac:dyDescent="0.15">
      <c r="A66" t="s">
        <v>240</v>
      </c>
      <c r="B66" t="s">
        <v>241</v>
      </c>
    </row>
    <row r="67" spans="1:2" x14ac:dyDescent="0.15">
      <c r="A67" t="s">
        <v>242</v>
      </c>
      <c r="B67" t="s">
        <v>241</v>
      </c>
    </row>
    <row r="68" spans="1:2" x14ac:dyDescent="0.15">
      <c r="A68" t="s">
        <v>243</v>
      </c>
      <c r="B68" t="s">
        <v>241</v>
      </c>
    </row>
    <row r="69" spans="1:2" x14ac:dyDescent="0.15">
      <c r="A69" t="s">
        <v>244</v>
      </c>
      <c r="B69" t="s">
        <v>241</v>
      </c>
    </row>
    <row r="70" spans="1:2" x14ac:dyDescent="0.15">
      <c r="A70" t="s">
        <v>245</v>
      </c>
      <c r="B70" t="s">
        <v>241</v>
      </c>
    </row>
    <row r="71" spans="1:2" x14ac:dyDescent="0.15">
      <c r="A71" t="s">
        <v>246</v>
      </c>
      <c r="B71" t="s">
        <v>241</v>
      </c>
    </row>
    <row r="72" spans="1:2" x14ac:dyDescent="0.15">
      <c r="A72" t="s">
        <v>247</v>
      </c>
      <c r="B72" t="s">
        <v>241</v>
      </c>
    </row>
    <row r="73" spans="1:2" x14ac:dyDescent="0.15">
      <c r="A73" t="s">
        <v>248</v>
      </c>
      <c r="B73" t="s">
        <v>241</v>
      </c>
    </row>
    <row r="74" spans="1:2" x14ac:dyDescent="0.15">
      <c r="A74" t="s">
        <v>249</v>
      </c>
      <c r="B74" t="s">
        <v>241</v>
      </c>
    </row>
    <row r="75" spans="1:2" x14ac:dyDescent="0.15">
      <c r="A75" t="s">
        <v>250</v>
      </c>
      <c r="B75" t="s">
        <v>241</v>
      </c>
    </row>
    <row r="76" spans="1:2" x14ac:dyDescent="0.15">
      <c r="A76" t="s">
        <v>251</v>
      </c>
      <c r="B76" t="s">
        <v>241</v>
      </c>
    </row>
    <row r="77" spans="1:2" x14ac:dyDescent="0.15">
      <c r="A77" t="s">
        <v>252</v>
      </c>
      <c r="B77" t="s">
        <v>241</v>
      </c>
    </row>
    <row r="78" spans="1:2" x14ac:dyDescent="0.15">
      <c r="A78" t="s">
        <v>253</v>
      </c>
      <c r="B78" t="s">
        <v>241</v>
      </c>
    </row>
    <row r="79" spans="1:2" x14ac:dyDescent="0.15">
      <c r="A79" t="s">
        <v>254</v>
      </c>
      <c r="B79" t="s">
        <v>241</v>
      </c>
    </row>
    <row r="80" spans="1:2" x14ac:dyDescent="0.15">
      <c r="A80" t="s">
        <v>255</v>
      </c>
      <c r="B80" t="s">
        <v>241</v>
      </c>
    </row>
    <row r="81" spans="1:2" x14ac:dyDescent="0.15">
      <c r="A81" t="s">
        <v>256</v>
      </c>
      <c r="B81" t="s">
        <v>241</v>
      </c>
    </row>
    <row r="82" spans="1:2" x14ac:dyDescent="0.15">
      <c r="A82" t="s">
        <v>257</v>
      </c>
      <c r="B82" t="s">
        <v>241</v>
      </c>
    </row>
    <row r="83" spans="1:2" x14ac:dyDescent="0.15">
      <c r="A83" t="s">
        <v>258</v>
      </c>
      <c r="B83" t="s">
        <v>241</v>
      </c>
    </row>
    <row r="84" spans="1:2" x14ac:dyDescent="0.15">
      <c r="A84" t="s">
        <v>259</v>
      </c>
      <c r="B84" t="s">
        <v>241</v>
      </c>
    </row>
    <row r="85" spans="1:2" x14ac:dyDescent="0.15">
      <c r="A85" t="s">
        <v>260</v>
      </c>
      <c r="B85" t="s">
        <v>241</v>
      </c>
    </row>
    <row r="86" spans="1:2" x14ac:dyDescent="0.15">
      <c r="A86" t="s">
        <v>261</v>
      </c>
      <c r="B86" t="s">
        <v>262</v>
      </c>
    </row>
    <row r="87" spans="1:2" x14ac:dyDescent="0.15">
      <c r="A87" t="s">
        <v>263</v>
      </c>
      <c r="B87" t="s">
        <v>262</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2020-02-14T03:49:47Z</cp:lastPrinted>
  <dcterms:created xsi:type="dcterms:W3CDTF">2019-12-05T07:48:33Z</dcterms:created>
  <dcterms:modified xsi:type="dcterms:W3CDTF">2020-02-14T03:49:52Z</dcterms:modified>
  <cp:category/>
</cp:coreProperties>
</file>