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0 中之条町○□■△\"/>
    </mc:Choice>
  </mc:AlternateContent>
  <workbookProtection workbookAlgorithmName="SHA-512" workbookHashValue="CzZUchEFAQ+uIsivIgvjgGjK/uJ+y6ll//2PSvkzgXw5/PjAhEyfpWjboG+5aJGsCnSNKXxwdjiih6J3q7faUg==" workbookSaltValue="c6dZb+RQ6i03f81zgad3Ag==" workbookSpinCount="100000" lockStructure="1"/>
  <bookViews>
    <workbookView xWindow="-120" yWindow="-120" windowWidth="29040" windowHeight="1584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C10" i="5"/>
  <c r="IN10" i="5"/>
  <c r="GZ10" i="5"/>
  <c r="FK10" i="5"/>
  <c r="DV10" i="5"/>
  <c r="CG10" i="5"/>
  <c r="ML10" i="5"/>
  <c r="MB10" i="5"/>
  <c r="LR10" i="5"/>
  <c r="LH10" i="5"/>
  <c r="JS10" i="5"/>
  <c r="ID10" i="5"/>
  <c r="GO10" i="5"/>
  <c r="FA10" i="5"/>
  <c r="DL10" i="5"/>
  <c r="BV10" i="5"/>
  <c r="KX10" i="5"/>
  <c r="JI10" i="5"/>
  <c r="HT10" i="5"/>
  <c r="GE10" i="5"/>
  <c r="EP10" i="5"/>
  <c r="DB10" i="5"/>
  <c r="BK10" i="5"/>
  <c r="KM10" i="5"/>
  <c r="IY10" i="5"/>
  <c r="HJ10" i="5"/>
  <c r="FU10" i="5"/>
  <c r="EF10" i="5"/>
  <c r="CQ10" i="5"/>
  <c r="AZ10" i="5"/>
  <c r="H11" i="4"/>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MD16" i="5" l="1"/>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Z10" i="5"/>
  <c r="JK10" i="5"/>
  <c r="HV10" i="5"/>
  <c r="GG10" i="5"/>
  <c r="ER10" i="5"/>
  <c r="DD10" i="5"/>
  <c r="BM10" i="5"/>
  <c r="KO10" i="5"/>
  <c r="JA10" i="5"/>
  <c r="HL10" i="5"/>
  <c r="FW10" i="5"/>
  <c r="EH10" i="5"/>
  <c r="CS10" i="5"/>
  <c r="BB10" i="5"/>
  <c r="L11" i="4"/>
  <c r="KE10" i="5"/>
  <c r="IP10" i="5"/>
  <c r="HB10" i="5"/>
  <c r="FM10" i="5"/>
  <c r="DX10" i="5"/>
  <c r="CI10" i="5"/>
  <c r="LT10" i="5"/>
  <c r="LJ10" i="5"/>
  <c r="JU10" i="5"/>
  <c r="IF10" i="5"/>
  <c r="GQ10" i="5"/>
  <c r="FC10" i="5"/>
  <c r="DN10" i="5"/>
  <c r="BX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MC10" i="5"/>
  <c r="LS10" i="5"/>
  <c r="LI10" i="5"/>
  <c r="JT10" i="5"/>
  <c r="IE10" i="5"/>
  <c r="GP10" i="5"/>
  <c r="FB10" i="5"/>
  <c r="DM10" i="5"/>
  <c r="BW10" i="5"/>
  <c r="KY10" i="5"/>
  <c r="JJ10" i="5"/>
  <c r="HU10" i="5"/>
  <c r="GF10" i="5"/>
  <c r="EQ10" i="5"/>
  <c r="DC10" i="5"/>
  <c r="BL10" i="5"/>
  <c r="KN10" i="5"/>
  <c r="IZ10" i="5"/>
  <c r="HK10" i="5"/>
  <c r="FV10" i="5"/>
  <c r="EG10" i="5"/>
  <c r="CR10" i="5"/>
  <c r="BA10" i="5"/>
  <c r="J11" i="4"/>
  <c r="KD10" i="5"/>
  <c r="IO10" i="5"/>
  <c r="HA10" i="5"/>
  <c r="FL10" i="5"/>
  <c r="DW10" i="5"/>
  <c r="CH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L10" i="5"/>
  <c r="IX10" i="5"/>
  <c r="HI10" i="5"/>
  <c r="FT10" i="5"/>
  <c r="EE10" i="5"/>
  <c r="CP10" i="5"/>
  <c r="AY10" i="5"/>
  <c r="F11" i="4"/>
  <c r="KB10" i="5"/>
  <c r="IM10" i="5"/>
  <c r="GY10" i="5"/>
  <c r="FJ10" i="5"/>
  <c r="DU10" i="5"/>
  <c r="CF10" i="5"/>
  <c r="MK10" i="5"/>
  <c r="MA10" i="5"/>
  <c r="LG10" i="5"/>
  <c r="JR10" i="5"/>
  <c r="IC10" i="5"/>
  <c r="GN10" i="5"/>
  <c r="EZ10" i="5"/>
  <c r="DK10" i="5"/>
  <c r="BU10" i="5"/>
  <c r="KW10" i="5"/>
  <c r="JH10" i="5"/>
  <c r="HS10" i="5"/>
  <c r="GD10" i="5"/>
  <c r="EO10" i="5"/>
  <c r="DA10" i="5"/>
  <c r="BJ10" i="5"/>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KP10" i="5"/>
  <c r="JB10" i="5"/>
  <c r="HM10" i="5"/>
  <c r="FX10" i="5"/>
  <c r="EI10" i="5"/>
  <c r="CT10" i="5"/>
  <c r="BC10" i="5"/>
  <c r="N11" i="4"/>
  <c r="KF10" i="5"/>
  <c r="IQ10" i="5"/>
  <c r="HC10" i="5"/>
  <c r="FN10" i="5"/>
  <c r="DY10" i="5"/>
  <c r="CJ10" i="5"/>
  <c r="LK10" i="5"/>
  <c r="JV10" i="5"/>
  <c r="IG10" i="5"/>
  <c r="GR10" i="5"/>
  <c r="FD10" i="5"/>
  <c r="DO10" i="5"/>
  <c r="BY10" i="5"/>
  <c r="ME10" i="5"/>
  <c r="LA10" i="5"/>
  <c r="JL10" i="5"/>
  <c r="HW10" i="5"/>
  <c r="GH10" i="5"/>
  <c r="ES10" i="5"/>
  <c r="DE10" i="5"/>
  <c r="BN10" i="5"/>
  <c r="GP18" i="5"/>
  <c r="GR12" i="5"/>
  <c r="GN12" i="5"/>
  <c r="GO18" i="5"/>
  <c r="GQ12" i="5"/>
  <c r="GR18" i="5"/>
  <c r="GN18" i="5"/>
  <c r="GP12" i="5"/>
  <c r="GQ18" i="5"/>
  <c r="GO12" i="5"/>
  <c r="FK18" i="5"/>
  <c r="FM12" i="5"/>
  <c r="FN18" i="5"/>
  <c r="FJ18" i="5"/>
  <c r="FL12" i="5"/>
  <c r="FM18" i="5"/>
  <c r="FK12" i="5"/>
  <c r="FL18" i="5"/>
  <c r="FN12" i="5"/>
  <c r="FJ12" i="5"/>
</calcChain>
</file>

<file path=xl/sharedStrings.xml><?xml version="1.0" encoding="utf-8"?>
<sst xmlns="http://schemas.openxmlformats.org/spreadsheetml/2006/main" count="976" uniqueCount="264">
  <si>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</si>
  <si>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</si>
  <si>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</si>
  <si>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</si>
  <si>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</si>
  <si>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</si>
  <si>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</si>
  <si>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</si>
  <si>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【発電基金積立金】62,017,262円
目的：パワーコンディショナ保守メンテナンス費用、売電期間終了後の施設撤去費用及び再生可能エネルギー活用促進費用として基金を積み立てる。
・パワーコンディショナ保守メンテナンス費用について、保守点検費用が定期的に発生し、金額も大きいのでその費用を積み立てている。
・売電期間が終了する令和15年以降に事業廃止の予定であるので、その撤去にかかる費用を積み立てしている。
・その他としては再生エネルギー基金活用分として再生可能エネルギー活用促進費用も積み立てしている。まだ具体的な使い道は決定していないため、今後検討していく。
【一般会計への繰出し】9,659,000円
・（農業施設電気料充当のため一般会計へ繰出：8,396,000円）発電における地産地消の取り組み及び温室効果ガスの排出量削減等、環境に優しい農山村づくりの実践として、小水力発電事業における経費等を除いた収支を、事業計画で選定した農業関連施設の電気使用料に充当し施設の維持管理費の軽減を図っている。
・（新エネルギー導入奨励事業へ繰出：1,263,000円）町では地球温暖化対策や循環型まちづくり推進、環境保全意識高揚のためとして、住宅用太陽光発電システム設置費の一部補助をしている。発電から生じた売電収入を新エネルギー導入奨励事業のために繰り出し、町民の再生可能エネルギー活用を支援する方針を取っている。
【次年度繰越金】50,888,742円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</si>
  <si>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</si>
  <si>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</si>
  <si>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</si>
  <si>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</si>
  <si>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</si>
  <si>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</si>
  <si>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</si>
  <si>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</si>
  <si>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</si>
  <si>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</si>
  <si>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</si>
  <si>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</si>
  <si>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</si>
  <si>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</si>
  <si>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</si>
  <si>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</si>
  <si>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</si>
  <si>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</si>
  <si>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</si>
  <si>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</si>
  <si>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</si>
  <si>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</si>
  <si>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</si>
  <si>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</si>
  <si>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</si>
  <si>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</si>
  <si>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</si>
  <si>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</si>
  <si>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</si>
  <si>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</si>
  <si>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</si>
  <si>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</si>
  <si>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</si>
  <si>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</si>
  <si>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</si>
  <si>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</si>
  <si>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</si>
  <si>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</si>
  <si>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</si>
  <si>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</si>
  <si>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</si>
  <si>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</si>
  <si>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</si>
  <si>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</si>
  <si>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</si>
  <si>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</si>
  <si>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</si>
  <si>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</si>
  <si>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</si>
  <si>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</si>
  <si>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</si>
  <si>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</si>
  <si>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</si>
  <si>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</si>
  <si>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</si>
  <si>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</si>
  <si>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</si>
  <si>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</si>
  <si>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</si>
  <si>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</si>
  <si>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</si>
  <si>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</si>
  <si>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</si>
  <si>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</si>
  <si>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</si>
  <si>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</si>
  <si>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</si>
  <si>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</si>
  <si>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</si>
  <si>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</si>
  <si>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</si>
  <si>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</si>
  <si>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</si>
  <si>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</si>
  <si>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</si>
  <si>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</si>
  <si>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</si>
  <si>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</si>
  <si>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</si>
  <si>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</si>
  <si>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</si>
  <si>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</si>
  <si>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</si>
  <si>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</si>
  <si>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</si>
  <si>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</si>
  <si>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</si>
  <si>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</si>
  <si>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</si>
  <si>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</si>
  <si>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</si>
  <si>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</si>
  <si>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</si>
  <si>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</si>
  <si>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</si>
  <si>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</si>
  <si>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</si>
  <si>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</si>
  <si>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</si>
  <si>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</si>
  <si>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</si>
  <si>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</si>
  <si>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</si>
  <si>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</si>
  <si>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</si>
  <si>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</si>
  <si>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</si>
  <si>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</si>
  <si>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104213</t>
  </si>
  <si>
    <t>47</t>
  </si>
  <si>
    <t>04</t>
  </si>
  <si>
    <t>0</t>
  </si>
  <si>
    <t>000</t>
  </si>
  <si>
    <t>群馬県　中之条町</t>
  </si>
  <si>
    <t>法非適用</t>
  </si>
  <si>
    <t>電気事業</t>
  </si>
  <si>
    <t>非設置</t>
  </si>
  <si>
    <t>該当数値なし</t>
  </si>
  <si>
    <t>-</t>
  </si>
  <si>
    <t>令和15年10月31日　沢渡温泉第1太陽光発電所</t>
  </si>
  <si>
    <t>無</t>
  </si>
  <si>
    <t>株式会社中之条パワー</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</si>
  <si>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</si>
  <si>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</si>
  <si>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</si>
  <si>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</si>
  <si>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</si>
  <si>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</si>
  <si>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</si>
  <si>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</si>
  <si>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</si>
  <si>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</si>
  <si>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</si>
  <si>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</si>
  <si>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</si>
  <si>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</si>
  <si>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</si>
  <si>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</si>
  <si>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</si>
  <si>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</si>
  <si>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</si>
  <si>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</si>
  <si>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</si>
  <si>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</si>
  <si>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</si>
  <si>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</si>
  <si>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</si>
  <si>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</si>
  <si>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</si>
  <si>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</si>
  <si>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</si>
  <si>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</si>
  <si>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</si>
  <si>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</si>
  <si>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</si>
  <si>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</si>
  <si>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</si>
  <si>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</si>
  <si>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</si>
  <si>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</si>
  <si>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</si>
  <si>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</si>
  <si>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</si>
  <si>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</si>
  <si>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</si>
  <si>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</si>
  <si>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</si>
  <si>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</si>
  <si>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</si>
  <si>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</si>
  <si>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</si>
  <si>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</si>
  <si>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</si>
  <si>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</si>
  <si>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</si>
  <si>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</si>
  <si>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</si>
  <si>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</si>
  <si>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</si>
  <si>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</si>
  <si>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</si>
  <si>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</si>
  <si>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</si>
  <si>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</si>
  <si>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</si>
  <si>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</si>
  <si>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</si>
  <si>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</si>
  <si>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</si>
  <si>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</si>
  <si>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</si>
  <si>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</si>
  <si>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</si>
  <si>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</si>
  <si>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</si>
  <si>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</si>
  <si>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</si>
  <si>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</si>
  <si>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</si>
  <si>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</si>
  <si>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</si>
  <si>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</si>
  <si>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</si>
  <si>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</si>
  <si>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</si>
  <si>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</si>
  <si>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</si>
  <si>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</si>
  <si>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</si>
  <si>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</si>
  <si>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</si>
  <si>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</si>
  <si>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</si>
  <si>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</si>
  <si>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</si>
  <si>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</si>
  <si>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</si>
  <si>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</si>
  <si>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</si>
  <si>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</si>
  <si>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</si>
  <si>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</si>
  <si>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</si>
  <si>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</si>
  <si>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</si>
  <si>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</si>
  <si>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</si>
  <si>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</si>
  <si>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</si>
  <si>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</si>
  <si>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</si>
  <si>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</si>
  <si>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</si>
  <si>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</si>
  <si>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</si>
  <si>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</si>
  <si>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</si>
  <si>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</si>
  <si>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</si>
  <si>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</si>
  <si>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</si>
  <si>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</si>
  <si>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</si>
  <si>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</si>
  <si>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</si>
  <si>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</si>
  <si>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</si>
  <si>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</si>
  <si>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</si>
  <si>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</si>
  <si>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</si>
  <si>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</si>
  <si>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・収益的収支比率及び営業収支比率は平成26年度以降一定である。収益的収支比率及び営業収支比率の数値は、ともに100%以上であるので収支は黒字であり、今後も現状維持を目指す。
・供給原価は平均値より高い傾向である。総費用についてはリース料や施設管理委託料などが高額で毎年一定の経費がかかり、総費用を大幅に減少させることは難しい。供給原価を下げていくには年間発電量を増加させることが望ましい。今後も、発電量の少なくなる冬期には除雪作業等で発電環境を整えるなどの対策をとっていく。
・EBITDA（減価償却前営業利益）について、前年に引き続き平成30年度も数値が上昇した。理由としては、平成29年度より運転を開始した沢渡温泉第3太陽光発電所の料金収入が多いことが挙げられる。発電施設数が増加したことにより総費用の増加もあるが、総収益のうち料金収入の増加が大きいためEBITDA（減価償却前営業利益）の数値が上昇したと考えられる。</t>
    <rPh sb="263" eb="265">
      <t>ゼンネン</t>
    </rPh>
    <rPh sb="266" eb="267">
      <t>ヒ</t>
    </rPh>
    <rPh sb="268" eb="269">
      <t>ツヅ</t>
    </rPh>
    <rPh sb="342" eb="344">
      <t>ゾウカ</t>
    </rPh>
    <rPh sb="355" eb="357">
      <t>ゾウカ</t>
    </rPh>
    <phoneticPr fontId="5"/>
  </si>
  <si>
    <t>【太陽光発電】
・修繕費が毎年０であるのは、沢渡温泉第1・第2太陽光発電所の場合、施設管理は施設管理委託料として委託業者に対し一括で費用を支払っているため、原則として修繕があった場合でも町に費用は請求されない。但しパワーコンディショナーの修繕費については、本事業からの費用負担となる。現状での修繕費は０となっている。平成29年度運転開始の沢渡温泉第3太陽光発電所については、O&amp;M契約のみのため、今後は修繕費の発生が予想される。
・設備利用率について太陽光発電における発電量の割合が高いため、天候に左右されやすい傾向が見られるが、平成30年度は過去最大の数値であった。今後の設備利用率維持・向上のためには、除草・除雪作業等の発電環境を整える維持管理が重要である。
・FIT収入割合は100％である。FIT調達期間終了後については、施設状況にもよるが事業廃止を予定している。
【小水力発電】
・運転２年目であったが、修繕する箇所も無かったため修繕費は０だった。ゴミ取用の除塵機や水車・発電機の定期メンテナンスを行い、設備の高寿命化が重要である。
・美野原小水力発電所は農業用水を利用した発電施設のため、水田の引水の関係で時期によって最大出力が変動する、5月16日～8月31日間は最大出力135kw、9月1日～5月15日は常時出力31kwとなるため、年間での設備利用率は低くなる。
・FIT収入割合は100％である。FIT調達期間終了後も事業継続予定であるので、収入が減少するリスクを踏まえた経営を検討したい。</t>
    <rPh sb="105" eb="106">
      <t>タダ</t>
    </rPh>
    <rPh sb="119" eb="122">
      <t>シュウゼンヒ</t>
    </rPh>
    <rPh sb="128" eb="129">
      <t>ホン</t>
    </rPh>
    <rPh sb="129" eb="131">
      <t>ジギョウ</t>
    </rPh>
    <rPh sb="134" eb="136">
      <t>ヒヨウ</t>
    </rPh>
    <rPh sb="136" eb="138">
      <t>フタン</t>
    </rPh>
    <rPh sb="142" eb="144">
      <t>ゲンジョウ</t>
    </rPh>
    <rPh sb="146" eb="149">
      <t>シュウゼンヒ</t>
    </rPh>
    <rPh sb="225" eb="228">
      <t>タイヨウコウ</t>
    </rPh>
    <rPh sb="228" eb="230">
      <t>ハツデン</t>
    </rPh>
    <rPh sb="234" eb="236">
      <t>ハツデン</t>
    </rPh>
    <rPh sb="236" eb="237">
      <t>リョウ</t>
    </rPh>
    <rPh sb="238" eb="240">
      <t>ワリアイ</t>
    </rPh>
    <rPh sb="241" eb="242">
      <t>タカ</t>
    </rPh>
    <rPh sb="246" eb="248">
      <t>テンコウ</t>
    </rPh>
    <rPh sb="249" eb="251">
      <t>サユウ</t>
    </rPh>
    <rPh sb="265" eb="267">
      <t>ヘイセイ</t>
    </rPh>
    <rPh sb="269" eb="271">
      <t>ネンド</t>
    </rPh>
    <rPh sb="272" eb="274">
      <t>カコ</t>
    </rPh>
    <rPh sb="274" eb="276">
      <t>サイダイ</t>
    </rPh>
    <rPh sb="277" eb="279">
      <t>スウチ</t>
    </rPh>
    <rPh sb="397" eb="399">
      <t>ウンテン</t>
    </rPh>
    <rPh sb="400" eb="402">
      <t>ネンメ</t>
    </rPh>
    <rPh sb="432" eb="433">
      <t>トリ</t>
    </rPh>
    <rPh sb="433" eb="434">
      <t>ヨウ</t>
    </rPh>
    <rPh sb="435" eb="438">
      <t>ジョジンキ</t>
    </rPh>
    <rPh sb="439" eb="441">
      <t>スイシャ</t>
    </rPh>
    <rPh sb="442" eb="445">
      <t>ハツデンキ</t>
    </rPh>
    <rPh sb="446" eb="448">
      <t>テイキ</t>
    </rPh>
    <rPh sb="455" eb="456">
      <t>オコナ</t>
    </rPh>
    <rPh sb="458" eb="460">
      <t>セツビ</t>
    </rPh>
    <rPh sb="461" eb="462">
      <t>コウ</t>
    </rPh>
    <rPh sb="462" eb="465">
      <t>ジュミョウカ</t>
    </rPh>
    <rPh sb="466" eb="468">
      <t>ジュウヨウ</t>
    </rPh>
    <rPh sb="560" eb="562">
      <t>ジョウジ</t>
    </rPh>
    <phoneticPr fontId="5"/>
  </si>
  <si>
    <t>20年間の特別措置法適用期間は、安定した収益が見込まれると考えられる。当面は現状維持のため、各発電施設で発電環境管理を重要視し、より安定した発電量を確保していきたい。
またFIT調達期間終了後については、太陽光発電事業は施設状況にもよるが事業廃止を予定している。小水力事業は通常40年相当期間は発電可能であるため、FIT調達期間終了後においても事業継続を予定している。令和２年度までに策定予定の経営戦略等を活用しながら、収入が減少するリスクを踏まえ、維持経費の適正化を図るような経営を検討していく。</t>
    <rPh sb="184" eb="186">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</si>
</sst>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119.4</c:v>
                </c:pt>
                <c:pt idx="1">
                  <c:v>109.7</c:v>
                </c:pt>
                <c:pt idx="2">
                  <c:v>109.2</c:v>
                </c:pt>
                <c:pt idx="3">
                  <c:v>121.8</c:v>
                </c:pt>
                <c:pt idx="4">
                  <c:v>124.4</c:v>
                </c:pt>
              </c:numCache>
            </c:numRef>
          </c:val>
          <c:extLst>
            <c:ext xmlns:c16="http://schemas.microsoft.com/office/drawing/2014/chart" uri="{C3380CC4-5D6E-409C-BE32-E72D297353CC}">
              <c16:uniqueId val="{00000000-B63A-4F46-B243-40724BC330B4}"/>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c:ext xmlns:c16="http://schemas.microsoft.com/office/drawing/2014/chart" uri="{C3380CC4-5D6E-409C-BE32-E72D297353CC}">
              <c16:uniqueId val="{00000001-B63A-4F46-B243-40724BC330B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63A-4F46-B243-40724BC330B4}"/>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118</c:v>
                </c:pt>
                <c:pt idx="1">
                  <c:v>108.1</c:v>
                </c:pt>
                <c:pt idx="2">
                  <c:v>108.2</c:v>
                </c:pt>
                <c:pt idx="3">
                  <c:v>102.9</c:v>
                </c:pt>
                <c:pt idx="4">
                  <c:v>128.1</c:v>
                </c:pt>
              </c:numCache>
            </c:numRef>
          </c:val>
          <c:extLst>
            <c:ext xmlns:c16="http://schemas.microsoft.com/office/drawing/2014/chart" uri="{C3380CC4-5D6E-409C-BE32-E72D297353CC}">
              <c16:uniqueId val="{00000000-6462-426A-936C-BB663A03C25A}"/>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c:ext xmlns:c16="http://schemas.microsoft.com/office/drawing/2014/chart" uri="{C3380CC4-5D6E-409C-BE32-E72D297353CC}">
              <c16:uniqueId val="{00000001-6462-426A-936C-BB663A03C25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462-426A-936C-BB663A03C25A}"/>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906-4C4D-AA6B-1A1FA420C614}"/>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06-4C4D-AA6B-1A1FA420C61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F906-4C4D-AA6B-1A1FA420C614}"/>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37300.1</c:v>
                </c:pt>
                <c:pt idx="1">
                  <c:v>41485.1</c:v>
                </c:pt>
                <c:pt idx="2">
                  <c:v>40813.1</c:v>
                </c:pt>
                <c:pt idx="3">
                  <c:v>41766.5</c:v>
                </c:pt>
                <c:pt idx="4">
                  <c:v>33431.4</c:v>
                </c:pt>
              </c:numCache>
            </c:numRef>
          </c:val>
          <c:extLst>
            <c:ext xmlns:c16="http://schemas.microsoft.com/office/drawing/2014/chart" uri="{C3380CC4-5D6E-409C-BE32-E72D297353CC}">
              <c16:uniqueId val="{00000000-BE19-42A0-B9C7-993F83D2F101}"/>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c:ext xmlns:c16="http://schemas.microsoft.com/office/drawing/2014/chart" uri="{C3380CC4-5D6E-409C-BE32-E72D297353CC}">
              <c16:uniqueId val="{00000001-BE19-42A0-B9C7-993F83D2F101}"/>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36227</c:v>
                </c:pt>
                <c:pt idx="1">
                  <c:v>16397</c:v>
                </c:pt>
                <c:pt idx="2">
                  <c:v>15019</c:v>
                </c:pt>
                <c:pt idx="3">
                  <c:v>56666</c:v>
                </c:pt>
                <c:pt idx="4">
                  <c:v>73451</c:v>
                </c:pt>
              </c:numCache>
            </c:numRef>
          </c:val>
          <c:extLst>
            <c:ext xmlns:c16="http://schemas.microsoft.com/office/drawing/2014/chart" uri="{C3380CC4-5D6E-409C-BE32-E72D297353CC}">
              <c16:uniqueId val="{00000000-3023-44CA-948B-2641DB4E08C2}"/>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c:ext xmlns:c16="http://schemas.microsoft.com/office/drawing/2014/chart" uri="{C3380CC4-5D6E-409C-BE32-E72D297353CC}">
              <c16:uniqueId val="{00000001-3023-44CA-948B-2641DB4E08C2}"/>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16.399999999999999</c:v>
                </c:pt>
                <c:pt idx="1">
                  <c:v>15.9</c:v>
                </c:pt>
                <c:pt idx="2">
                  <c:v>14.7</c:v>
                </c:pt>
                <c:pt idx="3">
                  <c:v>13.4</c:v>
                </c:pt>
                <c:pt idx="4">
                  <c:v>17.100000000000001</c:v>
                </c:pt>
              </c:numCache>
            </c:numRef>
          </c:val>
          <c:extLst>
            <c:ext xmlns:c16="http://schemas.microsoft.com/office/drawing/2014/chart" uri="{C3380CC4-5D6E-409C-BE32-E72D297353CC}">
              <c16:uniqueId val="{00000000-AB4C-40CD-A354-9A519C3AB8FE}"/>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c:ext xmlns:c16="http://schemas.microsoft.com/office/drawing/2014/chart" uri="{C3380CC4-5D6E-409C-BE32-E72D297353CC}">
              <c16:uniqueId val="{00000001-AB4C-40CD-A354-9A519C3AB8FE}"/>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DCA-43C1-A5C4-9EA9AC2987BC}"/>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c:ext xmlns:c16="http://schemas.microsoft.com/office/drawing/2014/chart" uri="{C3380CC4-5D6E-409C-BE32-E72D297353CC}">
              <c16:uniqueId val="{00000001-6DCA-43C1-A5C4-9EA9AC2987BC}"/>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4A0-46DC-9207-322E2B2AEBFC}"/>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c:ext xmlns:c16="http://schemas.microsoft.com/office/drawing/2014/chart" uri="{C3380CC4-5D6E-409C-BE32-E72D297353CC}">
              <c16:uniqueId val="{00000001-A4A0-46DC-9207-322E2B2AEBFC}"/>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1B-498E-A17B-534D83A31ED8}"/>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1B-498E-A17B-534D83A31ED8}"/>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566-4EA3-878B-79E2D1CAA706}"/>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c:ext xmlns:c16="http://schemas.microsoft.com/office/drawing/2014/chart" uri="{C3380CC4-5D6E-409C-BE32-E72D297353CC}">
              <c16:uniqueId val="{00000001-0566-4EA3-878B-79E2D1CAA706}"/>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17.100000000000001</c:v>
                </c:pt>
                <c:pt idx="4">
                  <c:v>35.4</c:v>
                </c:pt>
              </c:numCache>
            </c:numRef>
          </c:val>
          <c:extLst>
            <c:ext xmlns:c16="http://schemas.microsoft.com/office/drawing/2014/chart" uri="{C3380CC4-5D6E-409C-BE32-E72D297353CC}">
              <c16:uniqueId val="{00000000-3648-4F3D-B98F-FCC8D41B13DF}"/>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56.1</c:v>
                </c:pt>
                <c:pt idx="1">
                  <c:v>61.8</c:v>
                </c:pt>
                <c:pt idx="2">
                  <c:v>61.6</c:v>
                </c:pt>
                <c:pt idx="3">
                  <c:v>57.7</c:v>
                </c:pt>
                <c:pt idx="4">
                  <c:v>57.6</c:v>
                </c:pt>
              </c:numCache>
            </c:numRef>
          </c:val>
          <c:smooth val="0"/>
          <c:extLst>
            <c:ext xmlns:c16="http://schemas.microsoft.com/office/drawing/2014/chart" uri="{C3380CC4-5D6E-409C-BE32-E72D297353CC}">
              <c16:uniqueId val="{00000001-3648-4F3D-B98F-FCC8D41B13DF}"/>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4B9E-4D4B-988B-74CBC9123C47}"/>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16.7</c:v>
                </c:pt>
                <c:pt idx="1">
                  <c:v>8.6999999999999993</c:v>
                </c:pt>
                <c:pt idx="2">
                  <c:v>6.4</c:v>
                </c:pt>
                <c:pt idx="3">
                  <c:v>5.4</c:v>
                </c:pt>
                <c:pt idx="4">
                  <c:v>8.6999999999999993</c:v>
                </c:pt>
              </c:numCache>
            </c:numRef>
          </c:val>
          <c:smooth val="0"/>
          <c:extLst>
            <c:ext xmlns:c16="http://schemas.microsoft.com/office/drawing/2014/chart" uri="{C3380CC4-5D6E-409C-BE32-E72D297353CC}">
              <c16:uniqueId val="{00000001-4B9E-4D4B-988B-74CBC9123C47}"/>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25A4-4229-ABFF-4F8EB28A6B61}"/>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333.7</c:v>
                </c:pt>
                <c:pt idx="1">
                  <c:v>351.4</c:v>
                </c:pt>
                <c:pt idx="2">
                  <c:v>390.3</c:v>
                </c:pt>
                <c:pt idx="3">
                  <c:v>394.9</c:v>
                </c:pt>
                <c:pt idx="4">
                  <c:v>375</c:v>
                </c:pt>
              </c:numCache>
            </c:numRef>
          </c:val>
          <c:smooth val="0"/>
          <c:extLst>
            <c:ext xmlns:c16="http://schemas.microsoft.com/office/drawing/2014/chart" uri="{C3380CC4-5D6E-409C-BE32-E72D297353CC}">
              <c16:uniqueId val="{00000001-25A4-4229-ABFF-4F8EB28A6B61}"/>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16-40CA-A6A9-960636382B55}"/>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16-40CA-A6A9-960636382B55}"/>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645C-49DE-877A-22A920B57DD2}"/>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58.4</c:v>
                </c:pt>
                <c:pt idx="1">
                  <c:v>80.599999999999994</c:v>
                </c:pt>
                <c:pt idx="2">
                  <c:v>85.6</c:v>
                </c:pt>
                <c:pt idx="3">
                  <c:v>92</c:v>
                </c:pt>
                <c:pt idx="4">
                  <c:v>94.7</c:v>
                </c:pt>
              </c:numCache>
            </c:numRef>
          </c:val>
          <c:smooth val="0"/>
          <c:extLst>
            <c:ext xmlns:c16="http://schemas.microsoft.com/office/drawing/2014/chart" uri="{C3380CC4-5D6E-409C-BE32-E72D297353CC}">
              <c16:uniqueId val="{00000001-645C-49DE-877A-22A920B57DD2}"/>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C4E-457A-B3CB-DCDA4C802EF9}"/>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4E-457A-B3CB-DCDA4C802EF9}"/>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45C-4FE5-9CC6-4BED38ED0ECA}"/>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5C-4FE5-9CC6-4BED38ED0ECA}"/>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51-487C-BD2E-573E192A37C5}"/>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51-487C-BD2E-573E192A37C5}"/>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26-4BA7-B0DE-5346E0F47A69}"/>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26-4BA7-B0DE-5346E0F47A69}"/>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0FF-4E1F-912D-CF5865BCCAD7}"/>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FF-4E1F-912D-CF5865BCCAD7}"/>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46-44A8-B793-1337A228A335}"/>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46-44A8-B793-1337A228A335}"/>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EAC-4572-B5DB-F61915A7B346}"/>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AC-4572-B5DB-F61915A7B346}"/>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ED7-47C7-9875-F2EB4F9EE7A7}"/>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D7-47C7-9875-F2EB4F9EE7A7}"/>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6A-4E20-90A0-C9DDC32A8C02}"/>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6A-4E20-90A0-C9DDC32A8C02}"/>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0E-4ED4-AFC2-780E05E8E893}"/>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0E-4ED4-AFC2-780E05E8E893}"/>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16.399999999999999</c:v>
                </c:pt>
                <c:pt idx="1">
                  <c:v>15.9</c:v>
                </c:pt>
                <c:pt idx="2">
                  <c:v>14.7</c:v>
                </c:pt>
                <c:pt idx="3">
                  <c:v>13.4</c:v>
                </c:pt>
                <c:pt idx="4">
                  <c:v>16.7</c:v>
                </c:pt>
              </c:numCache>
            </c:numRef>
          </c:val>
          <c:extLst>
            <c:ext xmlns:c16="http://schemas.microsoft.com/office/drawing/2014/chart" uri="{C3380CC4-5D6E-409C-BE32-E72D297353CC}">
              <c16:uniqueId val="{00000000-76B4-4932-97C0-2E51F442C26A}"/>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13.7</c:v>
                </c:pt>
                <c:pt idx="1">
                  <c:v>12</c:v>
                </c:pt>
                <c:pt idx="2">
                  <c:v>14.5</c:v>
                </c:pt>
                <c:pt idx="3">
                  <c:v>14.9</c:v>
                </c:pt>
                <c:pt idx="4">
                  <c:v>15.2</c:v>
                </c:pt>
              </c:numCache>
            </c:numRef>
          </c:val>
          <c:smooth val="0"/>
          <c:extLst>
            <c:ext xmlns:c16="http://schemas.microsoft.com/office/drawing/2014/chart" uri="{C3380CC4-5D6E-409C-BE32-E72D297353CC}">
              <c16:uniqueId val="{00000001-76B4-4932-97C0-2E51F442C26A}"/>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F5F-4E01-B8F9-EDBB762C5343}"/>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2.5</c:v>
                </c:pt>
                <c:pt idx="1">
                  <c:v>0.3</c:v>
                </c:pt>
                <c:pt idx="2">
                  <c:v>0.3</c:v>
                </c:pt>
                <c:pt idx="3">
                  <c:v>0.3</c:v>
                </c:pt>
                <c:pt idx="4">
                  <c:v>0.7</c:v>
                </c:pt>
              </c:numCache>
            </c:numRef>
          </c:val>
          <c:smooth val="0"/>
          <c:extLst>
            <c:ext xmlns:c16="http://schemas.microsoft.com/office/drawing/2014/chart" uri="{C3380CC4-5D6E-409C-BE32-E72D297353CC}">
              <c16:uniqueId val="{00000001-FF5F-4E01-B8F9-EDBB762C5343}"/>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EDF-44EC-9594-69C3D421452D}"/>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259</c:v>
                </c:pt>
                <c:pt idx="1">
                  <c:v>197.2</c:v>
                </c:pt>
                <c:pt idx="2">
                  <c:v>181.3</c:v>
                </c:pt>
                <c:pt idx="3">
                  <c:v>164.9</c:v>
                </c:pt>
                <c:pt idx="4">
                  <c:v>146.19999999999999</c:v>
                </c:pt>
              </c:numCache>
            </c:numRef>
          </c:val>
          <c:smooth val="0"/>
          <c:extLst>
            <c:ext xmlns:c16="http://schemas.microsoft.com/office/drawing/2014/chart" uri="{C3380CC4-5D6E-409C-BE32-E72D297353CC}">
              <c16:uniqueId val="{00000001-1EDF-44EC-9594-69C3D421452D}"/>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58-4CBB-8A1C-0BF4CDE85018}"/>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58-4CBB-8A1C-0BF4CDE85018}"/>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B7D-434B-B73D-6B7BD8A43AD3}"/>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98.2</c:v>
                </c:pt>
                <c:pt idx="2">
                  <c:v>98.8</c:v>
                </c:pt>
                <c:pt idx="3">
                  <c:v>98.3</c:v>
                </c:pt>
                <c:pt idx="4">
                  <c:v>98.7</c:v>
                </c:pt>
              </c:numCache>
            </c:numRef>
          </c:val>
          <c:smooth val="0"/>
          <c:extLst>
            <c:ext xmlns:c16="http://schemas.microsoft.com/office/drawing/2014/chart" uri="{C3380CC4-5D6E-409C-BE32-E72D297353CC}">
              <c16:uniqueId val="{00000001-BB7D-434B-B73D-6B7BD8A43AD3}"/>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4.emf"/><Relationship Id="rId13" Type="http://schemas.openxmlformats.org/officeDocument/2006/relationships/image" Target="../media/image39.emf"/><Relationship Id="rId18" Type="http://schemas.openxmlformats.org/officeDocument/2006/relationships/image" Target="../media/image44.emf"/><Relationship Id="rId26" Type="http://schemas.openxmlformats.org/officeDocument/2006/relationships/image" Target="../media/image52.emf"/><Relationship Id="rId3" Type="http://schemas.openxmlformats.org/officeDocument/2006/relationships/image" Target="../media/image29.emf"/><Relationship Id="rId21" Type="http://schemas.openxmlformats.org/officeDocument/2006/relationships/image" Target="../media/image47.emf"/><Relationship Id="rId7" Type="http://schemas.openxmlformats.org/officeDocument/2006/relationships/image" Target="../media/image33.emf"/><Relationship Id="rId12" Type="http://schemas.openxmlformats.org/officeDocument/2006/relationships/image" Target="../media/image38.emf"/><Relationship Id="rId17" Type="http://schemas.openxmlformats.org/officeDocument/2006/relationships/image" Target="../media/image43.emf"/><Relationship Id="rId25" Type="http://schemas.openxmlformats.org/officeDocument/2006/relationships/image" Target="../media/image51.emf"/><Relationship Id="rId2" Type="http://schemas.openxmlformats.org/officeDocument/2006/relationships/image" Target="../media/image28.emf"/><Relationship Id="rId16" Type="http://schemas.openxmlformats.org/officeDocument/2006/relationships/image" Target="../media/image42.emf"/><Relationship Id="rId20" Type="http://schemas.openxmlformats.org/officeDocument/2006/relationships/image" Target="../media/image46.emf"/><Relationship Id="rId1" Type="http://schemas.openxmlformats.org/officeDocument/2006/relationships/image" Target="../media/image27.emf"/><Relationship Id="rId6" Type="http://schemas.openxmlformats.org/officeDocument/2006/relationships/image" Target="../media/image32.emf"/><Relationship Id="rId11" Type="http://schemas.openxmlformats.org/officeDocument/2006/relationships/image" Target="../media/image37.emf"/><Relationship Id="rId24" Type="http://schemas.openxmlformats.org/officeDocument/2006/relationships/image" Target="../media/image50.emf"/><Relationship Id="rId5" Type="http://schemas.openxmlformats.org/officeDocument/2006/relationships/image" Target="../media/image31.emf"/><Relationship Id="rId15" Type="http://schemas.openxmlformats.org/officeDocument/2006/relationships/image" Target="../media/image41.emf"/><Relationship Id="rId23" Type="http://schemas.openxmlformats.org/officeDocument/2006/relationships/image" Target="../media/image49.emf"/><Relationship Id="rId10" Type="http://schemas.openxmlformats.org/officeDocument/2006/relationships/image" Target="../media/image36.emf"/><Relationship Id="rId19" Type="http://schemas.openxmlformats.org/officeDocument/2006/relationships/image" Target="../media/image45.emf"/><Relationship Id="rId4" Type="http://schemas.openxmlformats.org/officeDocument/2006/relationships/image" Target="../media/image30.emf"/><Relationship Id="rId9" Type="http://schemas.openxmlformats.org/officeDocument/2006/relationships/image" Target="../media/image35.emf"/><Relationship Id="rId14" Type="http://schemas.openxmlformats.org/officeDocument/2006/relationships/image" Target="../media/image40.emf"/><Relationship Id="rId22" Type="http://schemas.openxmlformats.org/officeDocument/2006/relationships/image" Target="../media/image48.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（最大出力合計6,114kW）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（最大出力合計5,979kW）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33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33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33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33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33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33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33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34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34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34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34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34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34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346"/>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347"/>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348"/>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349"/>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350"/>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351"/>
                </a:ext>
              </a:extLst>
            </xdr:cNvPicPr>
          </xdr:nvPicPr>
          <xdr:blipFill>
            <a:blip xmlns:r="http://schemas.openxmlformats.org/officeDocument/2006/relationships" r:embed="rId47"/>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352"/>
                </a:ext>
              </a:extLst>
            </xdr:cNvPicPr>
          </xdr:nvPicPr>
          <xdr:blipFill>
            <a:blip xmlns:r="http://schemas.openxmlformats.org/officeDocument/2006/relationships" r:embed="rId48"/>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353"/>
                </a:ext>
              </a:extLst>
            </xdr:cNvPicPr>
          </xdr:nvPicPr>
          <xdr:blipFill>
            <a:blip xmlns:r="http://schemas.openxmlformats.org/officeDocument/2006/relationships" r:embed="rId49"/>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354"/>
                </a:ext>
              </a:extLst>
            </xdr:cNvPicPr>
          </xdr:nvPicPr>
          <xdr:blipFill>
            <a:blip xmlns:r="http://schemas.openxmlformats.org/officeDocument/2006/relationships" r:embed="rId47"/>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355"/>
                </a:ext>
              </a:extLst>
            </xdr:cNvPicPr>
          </xdr:nvPicPr>
          <xdr:blipFill>
            <a:blip xmlns:r="http://schemas.openxmlformats.org/officeDocument/2006/relationships" r:embed="rId50"/>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356"/>
                </a:ext>
              </a:extLst>
            </xdr:cNvPicPr>
          </xdr:nvPicPr>
          <xdr:blipFill>
            <a:blip xmlns:r="http://schemas.openxmlformats.org/officeDocument/2006/relationships" r:embed="rId47"/>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357"/>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358"/>
                </a:ext>
              </a:extLst>
            </xdr:cNvPicPr>
          </xdr:nvPicPr>
          <xdr:blipFill>
            <a:blip xmlns:r="http://schemas.openxmlformats.org/officeDocument/2006/relationships" r:embed="rId5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359"/>
                </a:ext>
              </a:extLst>
            </xdr:cNvPicPr>
          </xdr:nvPicPr>
          <xdr:blipFill>
            <a:blip xmlns:r="http://schemas.openxmlformats.org/officeDocument/2006/relationships" r:embed="rId52"/>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360"/>
                </a:ext>
              </a:extLst>
            </xdr:cNvPicPr>
          </xdr:nvPicPr>
          <xdr:blipFill>
            <a:blip xmlns:r="http://schemas.openxmlformats.org/officeDocument/2006/relationships" r:embed="rId53"/>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361"/>
                </a:ext>
              </a:extLst>
            </xdr:cNvPicPr>
          </xdr:nvPicPr>
          <xdr:blipFill>
            <a:blip xmlns:r="http://schemas.openxmlformats.org/officeDocument/2006/relationships" r:embed="rId48"/>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362"/>
                </a:ext>
              </a:extLst>
            </xdr:cNvPicPr>
          </xdr:nvPicPr>
          <xdr:blipFill>
            <a:blip xmlns:r="http://schemas.openxmlformats.org/officeDocument/2006/relationships" r:embed="rId54"/>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363"/>
                </a:ext>
              </a:extLst>
            </xdr:cNvPicPr>
          </xdr:nvPicPr>
          <xdr:blipFill>
            <a:blip xmlns:r="http://schemas.openxmlformats.org/officeDocument/2006/relationships" r:embed="rId55"/>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364"/>
                </a:ext>
              </a:extLst>
            </xdr:cNvPicPr>
          </xdr:nvPicPr>
          <xdr:blipFill>
            <a:blip xmlns:r="http://schemas.openxmlformats.org/officeDocument/2006/relationships" r:embed="rId55"/>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365"/>
                </a:ext>
              </a:extLst>
            </xdr:cNvPicPr>
          </xdr:nvPicPr>
          <xdr:blipFill>
            <a:blip xmlns:r="http://schemas.openxmlformats.org/officeDocument/2006/relationships" r:embed="rId55"/>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366"/>
                </a:ext>
              </a:extLst>
            </xdr:cNvPicPr>
          </xdr:nvPicPr>
          <xdr:blipFill>
            <a:blip xmlns:r="http://schemas.openxmlformats.org/officeDocument/2006/relationships" r:embed="rId55"/>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367"/>
                </a:ext>
              </a:extLst>
            </xdr:cNvPicPr>
          </xdr:nvPicPr>
          <xdr:blipFill>
            <a:blip xmlns:r="http://schemas.openxmlformats.org/officeDocument/2006/relationships" r:embed="rId55"/>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368"/>
                </a:ext>
              </a:extLst>
            </xdr:cNvPicPr>
          </xdr:nvPicPr>
          <xdr:blipFill>
            <a:blip xmlns:r="http://schemas.openxmlformats.org/officeDocument/2006/relationships" r:embed="rId55"/>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369"/>
                </a:ext>
              </a:extLst>
            </xdr:cNvPicPr>
          </xdr:nvPicPr>
          <xdr:blipFill>
            <a:blip xmlns:r="http://schemas.openxmlformats.org/officeDocument/2006/relationships" r:embed="rId55"/>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370"/>
                </a:ext>
              </a:extLst>
            </xdr:cNvPicPr>
          </xdr:nvPicPr>
          <xdr:blipFill>
            <a:blip xmlns:r="http://schemas.openxmlformats.org/officeDocument/2006/relationships" r:embed="rId55"/>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371"/>
                </a:ext>
              </a:extLst>
            </xdr:cNvPicPr>
          </xdr:nvPicPr>
          <xdr:blipFill>
            <a:blip xmlns:r="http://schemas.openxmlformats.org/officeDocument/2006/relationships" r:embed="rId55"/>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372"/>
                </a:ext>
              </a:extLst>
            </xdr:cNvPicPr>
          </xdr:nvPicPr>
          <xdr:blipFill>
            <a:blip xmlns:r="http://schemas.openxmlformats.org/officeDocument/2006/relationships" r:embed="rId55"/>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373"/>
                </a:ext>
              </a:extLst>
            </xdr:cNvPicPr>
          </xdr:nvPicPr>
          <xdr:blipFill>
            <a:blip xmlns:r="http://schemas.openxmlformats.org/officeDocument/2006/relationships" r:embed="rId55"/>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374"/>
                </a:ext>
              </a:extLst>
            </xdr:cNvPicPr>
          </xdr:nvPicPr>
          <xdr:blipFill>
            <a:blip xmlns:r="http://schemas.openxmlformats.org/officeDocument/2006/relationships" r:embed="rId55"/>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375"/>
                </a:ext>
              </a:extLst>
            </xdr:cNvPicPr>
          </xdr:nvPicPr>
          <xdr:blipFill>
            <a:blip xmlns:r="http://schemas.openxmlformats.org/officeDocument/2006/relationships" r:embed="rId56"/>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376"/>
                </a:ext>
              </a:extLst>
            </xdr:cNvPicPr>
          </xdr:nvPicPr>
          <xdr:blipFill>
            <a:blip xmlns:r="http://schemas.openxmlformats.org/officeDocument/2006/relationships" r:embed="rId56"/>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群馬県　中之条町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261</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1</v>
      </c>
      <c r="C5" s="188"/>
      <c r="D5" s="188"/>
      <c r="E5" s="188"/>
      <c r="F5" s="168" t="str">
        <f>データ!N6</f>
        <v>-</v>
      </c>
      <c r="G5" s="168"/>
      <c r="H5" s="168"/>
      <c r="I5" s="168"/>
      <c r="J5" s="168" t="str">
        <f>データ!O6</f>
        <v>-</v>
      </c>
      <c r="K5" s="168"/>
      <c r="L5" s="168"/>
      <c r="M5" s="168"/>
      <c r="N5" s="168">
        <f>データ!P6</f>
        <v>3</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128</v>
      </c>
      <c r="G7" s="170"/>
      <c r="H7" s="170"/>
      <c r="I7" s="170"/>
      <c r="J7" s="171" t="s">
        <v>128</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130</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f>データ!B10</f>
        <v>41640</v>
      </c>
      <c r="G11" s="165"/>
      <c r="H11" s="164">
        <f>データ!C10</f>
        <v>42005</v>
      </c>
      <c r="I11" s="165"/>
      <c r="J11" s="164">
        <f>データ!D10</f>
        <v>42370</v>
      </c>
      <c r="K11" s="165"/>
      <c r="L11" s="164">
        <f>データ!E10</f>
        <v>42736</v>
      </c>
      <c r="M11" s="165"/>
      <c r="N11" s="164">
        <f>データ!F10</f>
        <v>43101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f>データ!Z6</f>
        <v>202</v>
      </c>
      <c r="M12" s="151"/>
      <c r="N12" s="152">
        <f>データ!AA6</f>
        <v>419</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f>データ!AL6</f>
        <v>5725</v>
      </c>
      <c r="G15" s="143"/>
      <c r="H15" s="143">
        <f>データ!AM6</f>
        <v>5545</v>
      </c>
      <c r="I15" s="143"/>
      <c r="J15" s="143">
        <f>データ!AN6</f>
        <v>5120</v>
      </c>
      <c r="K15" s="143"/>
      <c r="L15" s="143">
        <f>データ!AO6</f>
        <v>6997</v>
      </c>
      <c r="M15" s="143"/>
      <c r="N15" s="144">
        <f>データ!AP6</f>
        <v>8726</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5725</v>
      </c>
      <c r="G16" s="146"/>
      <c r="H16" s="146">
        <f>データ!AR6</f>
        <v>5545</v>
      </c>
      <c r="I16" s="146"/>
      <c r="J16" s="146">
        <f>データ!AS6</f>
        <v>5120</v>
      </c>
      <c r="K16" s="146"/>
      <c r="L16" s="146">
        <f>データ!AT6</f>
        <v>7199</v>
      </c>
      <c r="M16" s="146"/>
      <c r="N16" s="138">
        <f>データ!AU6</f>
        <v>9145</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t="str">
        <f>データ!AV6</f>
        <v>-</v>
      </c>
      <c r="G19" s="136"/>
      <c r="H19" s="136"/>
      <c r="I19" s="136">
        <f>データ!AW6</f>
        <v>352208</v>
      </c>
      <c r="J19" s="136"/>
      <c r="K19" s="136"/>
      <c r="L19" s="136">
        <f>データ!AX6</f>
        <v>352208</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262</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263</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4OrReJUKrJ+Ga6iMNM1ldfui2hfaVA5L9VG0KcUMSz8DTXwJMbwt4+rVtRGPZBLYS1v9PMN41M9wo8lojhzVTw==" saltValue="m9WpmBzzfiFAKyJvRoNVN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x14ac:dyDescent="0.15">
      <c r="A6" s="49" t="s">
        <v>115</v>
      </c>
      <c r="B6" s="67" t="str">
        <f>B7</f>
        <v>2018</v>
      </c>
      <c r="C6" s="67" t="str">
        <f t="shared" ref="C6:AX6" si="6">C7</f>
        <v>104213</v>
      </c>
      <c r="D6" s="67" t="str">
        <f t="shared" si="6"/>
        <v>47</v>
      </c>
      <c r="E6" s="67" t="str">
        <f t="shared" si="6"/>
        <v>04</v>
      </c>
      <c r="F6" s="67" t="str">
        <f t="shared" si="6"/>
        <v>0</v>
      </c>
      <c r="G6" s="67" t="str">
        <f t="shared" si="6"/>
        <v>000</v>
      </c>
      <c r="H6" s="67" t="str">
        <f t="shared" si="6"/>
        <v>群馬県　中之条町</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f t="shared" si="6"/>
        <v>3</v>
      </c>
      <c r="Q6" s="69" t="str">
        <f t="shared" si="6"/>
        <v>-</v>
      </c>
      <c r="R6" s="70" t="str">
        <f>R7</f>
        <v>令和15年10月31日　沢渡温泉第1太陽光発電所</v>
      </c>
      <c r="S6" s="71" t="str">
        <f t="shared" si="6"/>
        <v>令和15年10月31日　沢渡温泉第1太陽光発電所</v>
      </c>
      <c r="T6" s="67" t="str">
        <f t="shared" si="6"/>
        <v>無</v>
      </c>
      <c r="U6" s="71" t="str">
        <f t="shared" si="6"/>
        <v>株式会社中之条パワー</v>
      </c>
      <c r="V6" s="68" t="str">
        <f t="shared" si="6"/>
        <v>-</v>
      </c>
      <c r="W6" s="69" t="str">
        <f>W7</f>
        <v>-</v>
      </c>
      <c r="X6" s="69" t="str">
        <f t="shared" si="6"/>
        <v>-</v>
      </c>
      <c r="Y6" s="69" t="str">
        <f t="shared" si="6"/>
        <v>-</v>
      </c>
      <c r="Z6" s="69">
        <f t="shared" si="6"/>
        <v>202</v>
      </c>
      <c r="AA6" s="69">
        <f t="shared" si="6"/>
        <v>419</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5725</v>
      </c>
      <c r="AM6" s="69">
        <f t="shared" si="6"/>
        <v>5545</v>
      </c>
      <c r="AN6" s="69">
        <f t="shared" si="6"/>
        <v>5120</v>
      </c>
      <c r="AO6" s="69">
        <f t="shared" si="6"/>
        <v>6997</v>
      </c>
      <c r="AP6" s="69">
        <f t="shared" si="6"/>
        <v>8726</v>
      </c>
      <c r="AQ6" s="69">
        <f t="shared" si="6"/>
        <v>5725</v>
      </c>
      <c r="AR6" s="69">
        <f t="shared" si="6"/>
        <v>5545</v>
      </c>
      <c r="AS6" s="69">
        <f t="shared" si="6"/>
        <v>5120</v>
      </c>
      <c r="AT6" s="69">
        <f t="shared" si="6"/>
        <v>7199</v>
      </c>
      <c r="AU6" s="69">
        <f t="shared" si="6"/>
        <v>9145</v>
      </c>
      <c r="AV6" s="69" t="str">
        <f t="shared" si="6"/>
        <v>-</v>
      </c>
      <c r="AW6" s="69">
        <f t="shared" si="6"/>
        <v>352208</v>
      </c>
      <c r="AX6" s="69">
        <f t="shared" si="6"/>
        <v>352208</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116</v>
      </c>
      <c r="C7" s="77" t="s">
        <v>117</v>
      </c>
      <c r="D7" s="77" t="s">
        <v>118</v>
      </c>
      <c r="E7" s="77" t="s">
        <v>119</v>
      </c>
      <c r="F7" s="77" t="s">
        <v>120</v>
      </c>
      <c r="G7" s="77" t="s">
        <v>121</v>
      </c>
      <c r="H7" s="77" t="s">
        <v>122</v>
      </c>
      <c r="I7" s="77" t="s">
        <v>123</v>
      </c>
      <c r="J7" s="77" t="s">
        <v>124</v>
      </c>
      <c r="K7" s="77" t="s">
        <v>125</v>
      </c>
      <c r="L7" s="78" t="s">
        <v>126</v>
      </c>
      <c r="M7" s="79">
        <v>1</v>
      </c>
      <c r="N7" s="79" t="s">
        <v>127</v>
      </c>
      <c r="O7" s="80" t="s">
        <v>127</v>
      </c>
      <c r="P7" s="80">
        <v>3</v>
      </c>
      <c r="Q7" s="80" t="s">
        <v>127</v>
      </c>
      <c r="R7" s="81" t="s">
        <v>128</v>
      </c>
      <c r="S7" s="81" t="s">
        <v>128</v>
      </c>
      <c r="T7" s="82" t="s">
        <v>129</v>
      </c>
      <c r="U7" s="81" t="s">
        <v>130</v>
      </c>
      <c r="V7" s="78" t="s">
        <v>127</v>
      </c>
      <c r="W7" s="80" t="s">
        <v>127</v>
      </c>
      <c r="X7" s="80" t="s">
        <v>127</v>
      </c>
      <c r="Y7" s="80" t="s">
        <v>127</v>
      </c>
      <c r="Z7" s="80">
        <v>202</v>
      </c>
      <c r="AA7" s="80">
        <v>419</v>
      </c>
      <c r="AB7" s="80" t="s">
        <v>127</v>
      </c>
      <c r="AC7" s="80" t="s">
        <v>127</v>
      </c>
      <c r="AD7" s="80" t="s">
        <v>127</v>
      </c>
      <c r="AE7" s="80" t="s">
        <v>127</v>
      </c>
      <c r="AF7" s="80" t="s">
        <v>127</v>
      </c>
      <c r="AG7" s="80" t="s">
        <v>127</v>
      </c>
      <c r="AH7" s="80" t="s">
        <v>127</v>
      </c>
      <c r="AI7" s="80" t="s">
        <v>127</v>
      </c>
      <c r="AJ7" s="80" t="s">
        <v>127</v>
      </c>
      <c r="AK7" s="80" t="s">
        <v>127</v>
      </c>
      <c r="AL7" s="80">
        <v>5725</v>
      </c>
      <c r="AM7" s="80">
        <v>5545</v>
      </c>
      <c r="AN7" s="80">
        <v>5120</v>
      </c>
      <c r="AO7" s="80">
        <v>6997</v>
      </c>
      <c r="AP7" s="80">
        <v>8726</v>
      </c>
      <c r="AQ7" s="80">
        <v>5725</v>
      </c>
      <c r="AR7" s="80">
        <v>5545</v>
      </c>
      <c r="AS7" s="80">
        <v>5120</v>
      </c>
      <c r="AT7" s="80">
        <v>7199</v>
      </c>
      <c r="AU7" s="80">
        <v>9145</v>
      </c>
      <c r="AV7" s="80" t="s">
        <v>127</v>
      </c>
      <c r="AW7" s="80">
        <v>352208</v>
      </c>
      <c r="AX7" s="80">
        <v>352208</v>
      </c>
      <c r="AY7" s="83">
        <v>119.4</v>
      </c>
      <c r="AZ7" s="83">
        <v>109.7</v>
      </c>
      <c r="BA7" s="83">
        <v>109.2</v>
      </c>
      <c r="BB7" s="83">
        <v>121.8</v>
      </c>
      <c r="BC7" s="83">
        <v>124.4</v>
      </c>
      <c r="BD7" s="83">
        <v>124.4</v>
      </c>
      <c r="BE7" s="83">
        <v>118.8</v>
      </c>
      <c r="BF7" s="83">
        <v>88.8</v>
      </c>
      <c r="BG7" s="83">
        <v>121.3</v>
      </c>
      <c r="BH7" s="83">
        <v>123.2</v>
      </c>
      <c r="BI7" s="83">
        <v>100</v>
      </c>
      <c r="BJ7" s="83">
        <v>118</v>
      </c>
      <c r="BK7" s="83">
        <v>108.1</v>
      </c>
      <c r="BL7" s="83">
        <v>108.2</v>
      </c>
      <c r="BM7" s="83">
        <v>102.9</v>
      </c>
      <c r="BN7" s="83">
        <v>128.1</v>
      </c>
      <c r="BO7" s="83">
        <v>324.60000000000002</v>
      </c>
      <c r="BP7" s="83">
        <v>255.4</v>
      </c>
      <c r="BQ7" s="83">
        <v>269.8</v>
      </c>
      <c r="BR7" s="83">
        <v>247.9</v>
      </c>
      <c r="BS7" s="83">
        <v>240.1</v>
      </c>
      <c r="BT7" s="83">
        <v>100</v>
      </c>
      <c r="BU7" s="83" t="s">
        <v>127</v>
      </c>
      <c r="BV7" s="83" t="s">
        <v>127</v>
      </c>
      <c r="BW7" s="83" t="s">
        <v>127</v>
      </c>
      <c r="BX7" s="83" t="s">
        <v>127</v>
      </c>
      <c r="BY7" s="83" t="s">
        <v>127</v>
      </c>
      <c r="BZ7" s="83" t="s">
        <v>127</v>
      </c>
      <c r="CA7" s="83" t="s">
        <v>127</v>
      </c>
      <c r="CB7" s="83" t="s">
        <v>127</v>
      </c>
      <c r="CC7" s="83" t="s">
        <v>127</v>
      </c>
      <c r="CD7" s="83" t="s">
        <v>127</v>
      </c>
      <c r="CE7" s="83" t="s">
        <v>127</v>
      </c>
      <c r="CF7" s="83">
        <v>37300.1</v>
      </c>
      <c r="CG7" s="83">
        <v>41485.1</v>
      </c>
      <c r="CH7" s="83">
        <v>40813.1</v>
      </c>
      <c r="CI7" s="83">
        <v>41766.5</v>
      </c>
      <c r="CJ7" s="83">
        <v>33431.4</v>
      </c>
      <c r="CK7" s="83">
        <v>17642.5</v>
      </c>
      <c r="CL7" s="83">
        <v>18815.8</v>
      </c>
      <c r="CM7" s="83">
        <v>22847.9</v>
      </c>
      <c r="CN7" s="83">
        <v>19199</v>
      </c>
      <c r="CO7" s="83">
        <v>19830.400000000001</v>
      </c>
      <c r="CP7" s="80">
        <v>36227</v>
      </c>
      <c r="CQ7" s="80">
        <v>16397</v>
      </c>
      <c r="CR7" s="80">
        <v>15019</v>
      </c>
      <c r="CS7" s="80">
        <v>56666</v>
      </c>
      <c r="CT7" s="80">
        <v>73451</v>
      </c>
      <c r="CU7" s="80">
        <v>58539</v>
      </c>
      <c r="CV7" s="80">
        <v>37685</v>
      </c>
      <c r="CW7" s="80">
        <v>2390</v>
      </c>
      <c r="CX7" s="80">
        <v>32739</v>
      </c>
      <c r="CY7" s="80">
        <v>34140</v>
      </c>
      <c r="CZ7" s="80">
        <v>6114</v>
      </c>
      <c r="DA7" s="83">
        <v>16.399999999999999</v>
      </c>
      <c r="DB7" s="83">
        <v>15.9</v>
      </c>
      <c r="DC7" s="83">
        <v>14.7</v>
      </c>
      <c r="DD7" s="83">
        <v>13.4</v>
      </c>
      <c r="DE7" s="83">
        <v>17.100000000000001</v>
      </c>
      <c r="DF7" s="83">
        <v>33.9</v>
      </c>
      <c r="DG7" s="83">
        <v>31</v>
      </c>
      <c r="DH7" s="83">
        <v>34.700000000000003</v>
      </c>
      <c r="DI7" s="83">
        <v>30</v>
      </c>
      <c r="DJ7" s="83">
        <v>30.2</v>
      </c>
      <c r="DK7" s="83">
        <v>0</v>
      </c>
      <c r="DL7" s="83">
        <v>0</v>
      </c>
      <c r="DM7" s="83">
        <v>0</v>
      </c>
      <c r="DN7" s="83">
        <v>0</v>
      </c>
      <c r="DO7" s="83">
        <v>0</v>
      </c>
      <c r="DP7" s="83">
        <v>14.6</v>
      </c>
      <c r="DQ7" s="83">
        <v>17.5</v>
      </c>
      <c r="DR7" s="83">
        <v>14.4</v>
      </c>
      <c r="DS7" s="83">
        <v>11.8</v>
      </c>
      <c r="DT7" s="83">
        <v>14.2</v>
      </c>
      <c r="DU7" s="83">
        <v>0</v>
      </c>
      <c r="DV7" s="83">
        <v>0</v>
      </c>
      <c r="DW7" s="83">
        <v>0</v>
      </c>
      <c r="DX7" s="83">
        <v>0</v>
      </c>
      <c r="DY7" s="83">
        <v>0</v>
      </c>
      <c r="DZ7" s="83">
        <v>109.9</v>
      </c>
      <c r="EA7" s="83">
        <v>107.3</v>
      </c>
      <c r="EB7" s="83">
        <v>104.1</v>
      </c>
      <c r="EC7" s="83">
        <v>136</v>
      </c>
      <c r="ED7" s="83">
        <v>133.5</v>
      </c>
      <c r="EE7" s="83" t="s">
        <v>127</v>
      </c>
      <c r="EF7" s="83" t="s">
        <v>127</v>
      </c>
      <c r="EG7" s="83" t="s">
        <v>127</v>
      </c>
      <c r="EH7" s="83" t="s">
        <v>127</v>
      </c>
      <c r="EI7" s="83" t="s">
        <v>127</v>
      </c>
      <c r="EJ7" s="83" t="s">
        <v>127</v>
      </c>
      <c r="EK7" s="83" t="s">
        <v>127</v>
      </c>
      <c r="EL7" s="83" t="s">
        <v>127</v>
      </c>
      <c r="EM7" s="83" t="s">
        <v>127</v>
      </c>
      <c r="EN7" s="83" t="s">
        <v>127</v>
      </c>
      <c r="EO7" s="83">
        <v>100</v>
      </c>
      <c r="EP7" s="83">
        <v>100</v>
      </c>
      <c r="EQ7" s="83">
        <v>100</v>
      </c>
      <c r="ER7" s="83">
        <v>100</v>
      </c>
      <c r="ES7" s="83">
        <v>100</v>
      </c>
      <c r="ET7" s="83">
        <v>72.5</v>
      </c>
      <c r="EU7" s="83">
        <v>75.599999999999994</v>
      </c>
      <c r="EV7" s="83">
        <v>78.8</v>
      </c>
      <c r="EW7" s="83">
        <v>87.3</v>
      </c>
      <c r="EX7" s="83">
        <v>82.1</v>
      </c>
      <c r="EY7" s="80">
        <v>135</v>
      </c>
      <c r="EZ7" s="83" t="s">
        <v>127</v>
      </c>
      <c r="FA7" s="83" t="s">
        <v>127</v>
      </c>
      <c r="FB7" s="83" t="s">
        <v>127</v>
      </c>
      <c r="FC7" s="83">
        <v>17.100000000000001</v>
      </c>
      <c r="FD7" s="83">
        <v>35.4</v>
      </c>
      <c r="FE7" s="83">
        <v>56.1</v>
      </c>
      <c r="FF7" s="83">
        <v>61.8</v>
      </c>
      <c r="FG7" s="83">
        <v>61.6</v>
      </c>
      <c r="FH7" s="83">
        <v>57.7</v>
      </c>
      <c r="FI7" s="83">
        <v>57.6</v>
      </c>
      <c r="FJ7" s="83" t="s">
        <v>127</v>
      </c>
      <c r="FK7" s="83" t="s">
        <v>127</v>
      </c>
      <c r="FL7" s="83" t="s">
        <v>127</v>
      </c>
      <c r="FM7" s="83">
        <v>0</v>
      </c>
      <c r="FN7" s="83">
        <v>0</v>
      </c>
      <c r="FO7" s="83">
        <v>16.7</v>
      </c>
      <c r="FP7" s="83">
        <v>8.6999999999999993</v>
      </c>
      <c r="FQ7" s="83">
        <v>6.4</v>
      </c>
      <c r="FR7" s="83">
        <v>5.4</v>
      </c>
      <c r="FS7" s="83">
        <v>8.6999999999999993</v>
      </c>
      <c r="FT7" s="83" t="s">
        <v>127</v>
      </c>
      <c r="FU7" s="83" t="s">
        <v>127</v>
      </c>
      <c r="FV7" s="83" t="s">
        <v>127</v>
      </c>
      <c r="FW7" s="83">
        <v>0</v>
      </c>
      <c r="FX7" s="83">
        <v>0</v>
      </c>
      <c r="FY7" s="83">
        <v>333.7</v>
      </c>
      <c r="FZ7" s="83">
        <v>351.4</v>
      </c>
      <c r="GA7" s="83">
        <v>390.3</v>
      </c>
      <c r="GB7" s="83">
        <v>394.9</v>
      </c>
      <c r="GC7" s="83">
        <v>375</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v>100</v>
      </c>
      <c r="GR7" s="83">
        <v>100</v>
      </c>
      <c r="GS7" s="83">
        <v>58.4</v>
      </c>
      <c r="GT7" s="83">
        <v>80.599999999999994</v>
      </c>
      <c r="GU7" s="83">
        <v>85.6</v>
      </c>
      <c r="GV7" s="83">
        <v>92</v>
      </c>
      <c r="GW7" s="83">
        <v>94.7</v>
      </c>
      <c r="GX7" s="80" t="s">
        <v>127</v>
      </c>
      <c r="GY7" s="83" t="s">
        <v>127</v>
      </c>
      <c r="GZ7" s="83" t="s">
        <v>127</v>
      </c>
      <c r="HA7" s="83" t="s">
        <v>127</v>
      </c>
      <c r="HB7" s="83" t="s">
        <v>127</v>
      </c>
      <c r="HC7" s="83" t="s">
        <v>127</v>
      </c>
      <c r="HD7" s="83">
        <v>47.4</v>
      </c>
      <c r="HE7" s="83">
        <v>46.6</v>
      </c>
      <c r="HF7" s="83">
        <v>53.1</v>
      </c>
      <c r="HG7" s="83">
        <v>63.3</v>
      </c>
      <c r="HH7" s="83">
        <v>65.099999999999994</v>
      </c>
      <c r="HI7" s="83" t="s">
        <v>127</v>
      </c>
      <c r="HJ7" s="83" t="s">
        <v>127</v>
      </c>
      <c r="HK7" s="83" t="s">
        <v>127</v>
      </c>
      <c r="HL7" s="83" t="s">
        <v>127</v>
      </c>
      <c r="HM7" s="83" t="s">
        <v>127</v>
      </c>
      <c r="HN7" s="83">
        <v>5.0999999999999996</v>
      </c>
      <c r="HO7" s="83">
        <v>14</v>
      </c>
      <c r="HP7" s="83">
        <v>8.9</v>
      </c>
      <c r="HQ7" s="83">
        <v>7.4</v>
      </c>
      <c r="HR7" s="83">
        <v>6.8</v>
      </c>
      <c r="HS7" s="83" t="s">
        <v>127</v>
      </c>
      <c r="HT7" s="83" t="s">
        <v>127</v>
      </c>
      <c r="HU7" s="83" t="s">
        <v>127</v>
      </c>
      <c r="HV7" s="83" t="s">
        <v>127</v>
      </c>
      <c r="HW7" s="83" t="s">
        <v>127</v>
      </c>
      <c r="HX7" s="83">
        <v>15.5</v>
      </c>
      <c r="HY7" s="83">
        <v>12.4</v>
      </c>
      <c r="HZ7" s="83">
        <v>0.5</v>
      </c>
      <c r="IA7" s="83">
        <v>21.4</v>
      </c>
      <c r="IB7" s="83">
        <v>35</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48.2</v>
      </c>
      <c r="IS7" s="83">
        <v>50.8</v>
      </c>
      <c r="IT7" s="83">
        <v>47.7</v>
      </c>
      <c r="IU7" s="83">
        <v>46.5</v>
      </c>
      <c r="IV7" s="83">
        <v>27.1</v>
      </c>
      <c r="IW7" s="80" t="s">
        <v>127</v>
      </c>
      <c r="IX7" s="83" t="s">
        <v>127</v>
      </c>
      <c r="IY7" s="83" t="s">
        <v>127</v>
      </c>
      <c r="IZ7" s="83" t="s">
        <v>127</v>
      </c>
      <c r="JA7" s="83" t="s">
        <v>127</v>
      </c>
      <c r="JB7" s="83" t="s">
        <v>127</v>
      </c>
      <c r="JC7" s="83">
        <v>18.5</v>
      </c>
      <c r="JD7" s="83">
        <v>16.100000000000001</v>
      </c>
      <c r="JE7" s="83">
        <v>19.600000000000001</v>
      </c>
      <c r="JF7" s="83">
        <v>17.899999999999999</v>
      </c>
      <c r="JG7" s="83">
        <v>16.399999999999999</v>
      </c>
      <c r="JH7" s="83" t="s">
        <v>127</v>
      </c>
      <c r="JI7" s="83" t="s">
        <v>127</v>
      </c>
      <c r="JJ7" s="83" t="s">
        <v>127</v>
      </c>
      <c r="JK7" s="83" t="s">
        <v>127</v>
      </c>
      <c r="JL7" s="83" t="s">
        <v>127</v>
      </c>
      <c r="JM7" s="83">
        <v>46.6</v>
      </c>
      <c r="JN7" s="83">
        <v>48.3</v>
      </c>
      <c r="JO7" s="83">
        <v>48.2</v>
      </c>
      <c r="JP7" s="83">
        <v>34.5</v>
      </c>
      <c r="JQ7" s="83">
        <v>45.8</v>
      </c>
      <c r="JR7" s="83" t="s">
        <v>127</v>
      </c>
      <c r="JS7" s="83" t="s">
        <v>127</v>
      </c>
      <c r="JT7" s="83" t="s">
        <v>127</v>
      </c>
      <c r="JU7" s="83" t="s">
        <v>127</v>
      </c>
      <c r="JV7" s="83" t="s">
        <v>127</v>
      </c>
      <c r="JW7" s="83">
        <v>146.19999999999999</v>
      </c>
      <c r="JX7" s="83">
        <v>137.1</v>
      </c>
      <c r="JY7" s="83">
        <v>83.3</v>
      </c>
      <c r="JZ7" s="83">
        <v>61.6</v>
      </c>
      <c r="KA7" s="83">
        <v>64.400000000000006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98.4</v>
      </c>
      <c r="KR7" s="83">
        <v>98.4</v>
      </c>
      <c r="KS7" s="83">
        <v>99.1</v>
      </c>
      <c r="KT7" s="83">
        <v>98.8</v>
      </c>
      <c r="KU7" s="83">
        <v>94.9</v>
      </c>
      <c r="KV7" s="80">
        <v>5979</v>
      </c>
      <c r="KW7" s="83">
        <v>16.399999999999999</v>
      </c>
      <c r="KX7" s="83">
        <v>15.9</v>
      </c>
      <c r="KY7" s="83">
        <v>14.7</v>
      </c>
      <c r="KZ7" s="83">
        <v>13.4</v>
      </c>
      <c r="LA7" s="83">
        <v>16.7</v>
      </c>
      <c r="LB7" s="83">
        <v>13.7</v>
      </c>
      <c r="LC7" s="83">
        <v>12</v>
      </c>
      <c r="LD7" s="83">
        <v>14.5</v>
      </c>
      <c r="LE7" s="83">
        <v>14.9</v>
      </c>
      <c r="LF7" s="83">
        <v>15.2</v>
      </c>
      <c r="LG7" s="83">
        <v>0</v>
      </c>
      <c r="LH7" s="83">
        <v>0</v>
      </c>
      <c r="LI7" s="83">
        <v>0</v>
      </c>
      <c r="LJ7" s="83">
        <v>0</v>
      </c>
      <c r="LK7" s="83">
        <v>0</v>
      </c>
      <c r="LL7" s="83">
        <v>2.5</v>
      </c>
      <c r="LM7" s="83">
        <v>0.3</v>
      </c>
      <c r="LN7" s="83">
        <v>0.3</v>
      </c>
      <c r="LO7" s="83">
        <v>0.3</v>
      </c>
      <c r="LP7" s="83">
        <v>0.7</v>
      </c>
      <c r="LQ7" s="83">
        <v>0</v>
      </c>
      <c r="LR7" s="83">
        <v>0</v>
      </c>
      <c r="LS7" s="83">
        <v>0</v>
      </c>
      <c r="LT7" s="83">
        <v>0</v>
      </c>
      <c r="LU7" s="83">
        <v>0</v>
      </c>
      <c r="LV7" s="83">
        <v>259</v>
      </c>
      <c r="LW7" s="83">
        <v>197.2</v>
      </c>
      <c r="LX7" s="83">
        <v>181.3</v>
      </c>
      <c r="LY7" s="83">
        <v>164.9</v>
      </c>
      <c r="LZ7" s="83">
        <v>146.19999999999999</v>
      </c>
      <c r="MA7" s="83" t="s">
        <v>127</v>
      </c>
      <c r="MB7" s="83" t="s">
        <v>127</v>
      </c>
      <c r="MC7" s="83" t="s">
        <v>127</v>
      </c>
      <c r="MD7" s="83" t="s">
        <v>127</v>
      </c>
      <c r="ME7" s="83" t="s">
        <v>127</v>
      </c>
      <c r="MF7" s="83" t="s">
        <v>127</v>
      </c>
      <c r="MG7" s="83" t="s">
        <v>127</v>
      </c>
      <c r="MH7" s="83" t="s">
        <v>127</v>
      </c>
      <c r="MI7" s="83" t="s">
        <v>127</v>
      </c>
      <c r="MJ7" s="83" t="s">
        <v>127</v>
      </c>
      <c r="MK7" s="83">
        <v>100</v>
      </c>
      <c r="ML7" s="83">
        <v>100</v>
      </c>
      <c r="MM7" s="83">
        <v>100</v>
      </c>
      <c r="MN7" s="83">
        <v>100</v>
      </c>
      <c r="MO7" s="83">
        <v>100</v>
      </c>
      <c r="MP7" s="83">
        <v>100</v>
      </c>
      <c r="MQ7" s="83">
        <v>98.2</v>
      </c>
      <c r="MR7" s="83">
        <v>98.8</v>
      </c>
      <c r="MS7" s="83">
        <v>98.3</v>
      </c>
      <c r="MT7" s="83">
        <v>98.7</v>
      </c>
      <c r="MU7" s="83" t="s">
        <v>127</v>
      </c>
      <c r="MV7" s="83" t="s">
        <v>127</v>
      </c>
      <c r="MW7" s="83" t="s">
        <v>127</v>
      </c>
      <c r="MX7" s="83">
        <v>1</v>
      </c>
      <c r="MY7" s="83" t="s">
        <v>127</v>
      </c>
      <c r="MZ7" s="83" t="s">
        <v>127</v>
      </c>
      <c r="NA7" s="83" t="s">
        <v>127</v>
      </c>
      <c r="NB7" s="83" t="s">
        <v>127</v>
      </c>
      <c r="NC7" s="83" t="s">
        <v>127</v>
      </c>
      <c r="ND7" s="83" t="s">
        <v>127</v>
      </c>
      <c r="NE7" s="83" t="s">
        <v>127</v>
      </c>
      <c r="NF7" s="83" t="s">
        <v>127</v>
      </c>
      <c r="NG7" s="83">
        <v>2</v>
      </c>
      <c r="NH7" s="83">
        <v>2</v>
      </c>
      <c r="NI7" s="83">
        <v>2</v>
      </c>
      <c r="NJ7" s="83">
        <v>3</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（最大出力合計6,114kW）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（最大出力合計135kW）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（最大出力合計5,979kW）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139</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119.4</v>
      </c>
      <c r="AZ11" s="95">
        <f>AZ7</f>
        <v>109.7</v>
      </c>
      <c r="BA11" s="95">
        <f>BA7</f>
        <v>109.2</v>
      </c>
      <c r="BB11" s="95">
        <f>BB7</f>
        <v>121.8</v>
      </c>
      <c r="BC11" s="95">
        <f>BC7</f>
        <v>124.4</v>
      </c>
      <c r="BD11" s="84"/>
      <c r="BE11" s="84"/>
      <c r="BF11" s="84"/>
      <c r="BG11" s="84"/>
      <c r="BH11" s="84"/>
      <c r="BI11" s="94" t="s">
        <v>140</v>
      </c>
      <c r="BJ11" s="95">
        <f>BJ7</f>
        <v>118</v>
      </c>
      <c r="BK11" s="95">
        <f>BK7</f>
        <v>108.1</v>
      </c>
      <c r="BL11" s="95">
        <f>BL7</f>
        <v>108.2</v>
      </c>
      <c r="BM11" s="95">
        <f>BM7</f>
        <v>102.9</v>
      </c>
      <c r="BN11" s="95">
        <f>BN7</f>
        <v>128.1</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f>CF7</f>
        <v>37300.1</v>
      </c>
      <c r="CG11" s="95">
        <f>CG7</f>
        <v>41485.1</v>
      </c>
      <c r="CH11" s="95">
        <f>CH7</f>
        <v>40813.1</v>
      </c>
      <c r="CI11" s="95">
        <f>CI7</f>
        <v>41766.5</v>
      </c>
      <c r="CJ11" s="95">
        <f>CJ7</f>
        <v>33431.4</v>
      </c>
      <c r="CK11" s="84"/>
      <c r="CL11" s="84"/>
      <c r="CM11" s="84"/>
      <c r="CN11" s="84"/>
      <c r="CO11" s="94" t="s">
        <v>140</v>
      </c>
      <c r="CP11" s="96">
        <f>CP7</f>
        <v>36227</v>
      </c>
      <c r="CQ11" s="96">
        <f>CQ7</f>
        <v>16397</v>
      </c>
      <c r="CR11" s="96">
        <f>CR7</f>
        <v>15019</v>
      </c>
      <c r="CS11" s="96">
        <f>CS7</f>
        <v>56666</v>
      </c>
      <c r="CT11" s="96">
        <f>CT7</f>
        <v>73451</v>
      </c>
      <c r="CU11" s="84"/>
      <c r="CV11" s="84"/>
      <c r="CW11" s="84"/>
      <c r="CX11" s="84"/>
      <c r="CY11" s="84"/>
      <c r="CZ11" s="94" t="s">
        <v>140</v>
      </c>
      <c r="DA11" s="95">
        <f>DA7</f>
        <v>16.399999999999999</v>
      </c>
      <c r="DB11" s="95">
        <f>DB7</f>
        <v>15.9</v>
      </c>
      <c r="DC11" s="95">
        <f>DC7</f>
        <v>14.7</v>
      </c>
      <c r="DD11" s="95">
        <f>DD7</f>
        <v>13.4</v>
      </c>
      <c r="DE11" s="95">
        <f>DE7</f>
        <v>17.100000000000001</v>
      </c>
      <c r="DF11" s="84"/>
      <c r="DG11" s="84"/>
      <c r="DH11" s="84"/>
      <c r="DI11" s="84"/>
      <c r="DJ11" s="94" t="s">
        <v>140</v>
      </c>
      <c r="DK11" s="95">
        <f>DK7</f>
        <v>0</v>
      </c>
      <c r="DL11" s="95">
        <f>DL7</f>
        <v>0</v>
      </c>
      <c r="DM11" s="95">
        <f>DM7</f>
        <v>0</v>
      </c>
      <c r="DN11" s="95">
        <f>DN7</f>
        <v>0</v>
      </c>
      <c r="DO11" s="95">
        <f>DO7</f>
        <v>0</v>
      </c>
      <c r="DP11" s="84"/>
      <c r="DQ11" s="84"/>
      <c r="DR11" s="84"/>
      <c r="DS11" s="84"/>
      <c r="DT11" s="94" t="s">
        <v>140</v>
      </c>
      <c r="DU11" s="95">
        <f>DU7</f>
        <v>0</v>
      </c>
      <c r="DV11" s="95">
        <f>DV7</f>
        <v>0</v>
      </c>
      <c r="DW11" s="95">
        <f>DW7</f>
        <v>0</v>
      </c>
      <c r="DX11" s="95">
        <f>DX7</f>
        <v>0</v>
      </c>
      <c r="DY11" s="95">
        <f>DY7</f>
        <v>0</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f>EO7</f>
        <v>100</v>
      </c>
      <c r="EP11" s="95">
        <f>EP7</f>
        <v>100</v>
      </c>
      <c r="EQ11" s="95">
        <f>EQ7</f>
        <v>100</v>
      </c>
      <c r="ER11" s="95">
        <f>ER7</f>
        <v>100</v>
      </c>
      <c r="ES11" s="95">
        <f>ES7</f>
        <v>100</v>
      </c>
      <c r="ET11" s="84"/>
      <c r="EU11" s="84"/>
      <c r="EV11" s="84"/>
      <c r="EW11" s="84"/>
      <c r="EX11" s="84"/>
      <c r="EY11" s="94" t="s">
        <v>140</v>
      </c>
      <c r="EZ11" s="95" t="str">
        <f>EZ7</f>
        <v>-</v>
      </c>
      <c r="FA11" s="95" t="str">
        <f>FA7</f>
        <v>-</v>
      </c>
      <c r="FB11" s="95" t="str">
        <f>FB7</f>
        <v>-</v>
      </c>
      <c r="FC11" s="95">
        <f>FC7</f>
        <v>17.100000000000001</v>
      </c>
      <c r="FD11" s="95">
        <f>FD7</f>
        <v>35.4</v>
      </c>
      <c r="FE11" s="84"/>
      <c r="FF11" s="84"/>
      <c r="FG11" s="84"/>
      <c r="FH11" s="84"/>
      <c r="FI11" s="94" t="s">
        <v>140</v>
      </c>
      <c r="FJ11" s="95" t="str">
        <f>FJ7</f>
        <v>-</v>
      </c>
      <c r="FK11" s="95" t="str">
        <f>FK7</f>
        <v>-</v>
      </c>
      <c r="FL11" s="95" t="str">
        <f>FL7</f>
        <v>-</v>
      </c>
      <c r="FM11" s="95">
        <f>FM7</f>
        <v>0</v>
      </c>
      <c r="FN11" s="95">
        <f>FN7</f>
        <v>0</v>
      </c>
      <c r="FO11" s="84"/>
      <c r="FP11" s="84"/>
      <c r="FQ11" s="84"/>
      <c r="FR11" s="84"/>
      <c r="FS11" s="94" t="s">
        <v>140</v>
      </c>
      <c r="FT11" s="95" t="str">
        <f>FT7</f>
        <v>-</v>
      </c>
      <c r="FU11" s="95" t="str">
        <f>FU7</f>
        <v>-</v>
      </c>
      <c r="FV11" s="95" t="str">
        <f>FV7</f>
        <v>-</v>
      </c>
      <c r="FW11" s="95">
        <f>FW7</f>
        <v>0</v>
      </c>
      <c r="FX11" s="95">
        <f>FX7</f>
        <v>0</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140</v>
      </c>
      <c r="GN11" s="95" t="str">
        <f>GN7</f>
        <v>-</v>
      </c>
      <c r="GO11" s="95" t="str">
        <f>GO7</f>
        <v>-</v>
      </c>
      <c r="GP11" s="95" t="str">
        <f>GP7</f>
        <v>-</v>
      </c>
      <c r="GQ11" s="95">
        <f>GQ7</f>
        <v>100</v>
      </c>
      <c r="GR11" s="95">
        <f>GR7</f>
        <v>100</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t="str">
        <f>KL7</f>
        <v>-</v>
      </c>
      <c r="KM11" s="95" t="str">
        <f>KM7</f>
        <v>-</v>
      </c>
      <c r="KN11" s="95" t="str">
        <f>KN7</f>
        <v>-</v>
      </c>
      <c r="KO11" s="95" t="str">
        <f>KO7</f>
        <v>-</v>
      </c>
      <c r="KP11" s="95" t="str">
        <f>KP7</f>
        <v>-</v>
      </c>
      <c r="KQ11" s="84"/>
      <c r="KR11" s="84"/>
      <c r="KS11" s="84"/>
      <c r="KT11" s="84"/>
      <c r="KU11" s="84"/>
      <c r="KV11" s="94" t="s">
        <v>140</v>
      </c>
      <c r="KW11" s="95">
        <f>KW7</f>
        <v>16.399999999999999</v>
      </c>
      <c r="KX11" s="95">
        <f>KX7</f>
        <v>15.9</v>
      </c>
      <c r="KY11" s="95">
        <f>KY7</f>
        <v>14.7</v>
      </c>
      <c r="KZ11" s="95">
        <f>KZ7</f>
        <v>13.4</v>
      </c>
      <c r="LA11" s="95">
        <f>LA7</f>
        <v>16.7</v>
      </c>
      <c r="LB11" s="84"/>
      <c r="LC11" s="84"/>
      <c r="LD11" s="84"/>
      <c r="LE11" s="84"/>
      <c r="LF11" s="94" t="s">
        <v>140</v>
      </c>
      <c r="LG11" s="95">
        <f>LG7</f>
        <v>0</v>
      </c>
      <c r="LH11" s="95">
        <f>LH7</f>
        <v>0</v>
      </c>
      <c r="LI11" s="95">
        <f>LI7</f>
        <v>0</v>
      </c>
      <c r="LJ11" s="95">
        <f>LJ7</f>
        <v>0</v>
      </c>
      <c r="LK11" s="95">
        <f>LK7</f>
        <v>0</v>
      </c>
      <c r="LL11" s="84"/>
      <c r="LM11" s="84"/>
      <c r="LN11" s="84"/>
      <c r="LO11" s="84"/>
      <c r="LP11" s="94" t="s">
        <v>140</v>
      </c>
      <c r="LQ11" s="95">
        <f>LQ7</f>
        <v>0</v>
      </c>
      <c r="LR11" s="95">
        <f>LR7</f>
        <v>0</v>
      </c>
      <c r="LS11" s="95">
        <f>LS7</f>
        <v>0</v>
      </c>
      <c r="LT11" s="95">
        <f>LT7</f>
        <v>0</v>
      </c>
      <c r="LU11" s="95">
        <f>LU7</f>
        <v>0</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141</v>
      </c>
      <c r="AY12" s="95">
        <f>BD7</f>
        <v>124.4</v>
      </c>
      <c r="AZ12" s="95">
        <f>BE7</f>
        <v>118.8</v>
      </c>
      <c r="BA12" s="95">
        <f>BF7</f>
        <v>88.8</v>
      </c>
      <c r="BB12" s="95">
        <f>BG7</f>
        <v>121.3</v>
      </c>
      <c r="BC12" s="95">
        <f>BH7</f>
        <v>123.2</v>
      </c>
      <c r="BD12" s="84"/>
      <c r="BE12" s="84"/>
      <c r="BF12" s="84"/>
      <c r="BG12" s="84"/>
      <c r="BH12" s="84"/>
      <c r="BI12" s="94" t="s">
        <v>141</v>
      </c>
      <c r="BJ12" s="95">
        <f>BO7</f>
        <v>324.60000000000002</v>
      </c>
      <c r="BK12" s="95">
        <f>BP7</f>
        <v>255.4</v>
      </c>
      <c r="BL12" s="95">
        <f>BQ7</f>
        <v>269.8</v>
      </c>
      <c r="BM12" s="95">
        <f>BR7</f>
        <v>247.9</v>
      </c>
      <c r="BN12" s="95">
        <f>BS7</f>
        <v>240.1</v>
      </c>
      <c r="BO12" s="84"/>
      <c r="BP12" s="84"/>
      <c r="BQ12" s="84"/>
      <c r="BR12" s="84"/>
      <c r="BS12" s="84"/>
      <c r="BT12" s="94" t="s">
        <v>141</v>
      </c>
      <c r="BU12" s="95" t="str">
        <f>BZ7</f>
        <v>-</v>
      </c>
      <c r="BV12" s="95" t="str">
        <f>CA7</f>
        <v>-</v>
      </c>
      <c r="BW12" s="95" t="str">
        <f>CB7</f>
        <v>-</v>
      </c>
      <c r="BX12" s="95" t="str">
        <f>CC7</f>
        <v>-</v>
      </c>
      <c r="BY12" s="95" t="str">
        <f>CD7</f>
        <v>-</v>
      </c>
      <c r="BZ12" s="84"/>
      <c r="CA12" s="84"/>
      <c r="CB12" s="84"/>
      <c r="CC12" s="84"/>
      <c r="CD12" s="84"/>
      <c r="CE12" s="94" t="s">
        <v>141</v>
      </c>
      <c r="CF12" s="95">
        <f>CK7</f>
        <v>17642.5</v>
      </c>
      <c r="CG12" s="95">
        <f>CL7</f>
        <v>18815.8</v>
      </c>
      <c r="CH12" s="95">
        <f>CM7</f>
        <v>22847.9</v>
      </c>
      <c r="CI12" s="95">
        <f>CN7</f>
        <v>19199</v>
      </c>
      <c r="CJ12" s="95">
        <f>CO7</f>
        <v>19830.400000000001</v>
      </c>
      <c r="CK12" s="84"/>
      <c r="CL12" s="84"/>
      <c r="CM12" s="84"/>
      <c r="CN12" s="84"/>
      <c r="CO12" s="94" t="s">
        <v>141</v>
      </c>
      <c r="CP12" s="96">
        <f>CU7</f>
        <v>58539</v>
      </c>
      <c r="CQ12" s="96">
        <f>CV7</f>
        <v>37685</v>
      </c>
      <c r="CR12" s="96">
        <f>CW7</f>
        <v>2390</v>
      </c>
      <c r="CS12" s="96">
        <f>CX7</f>
        <v>32739</v>
      </c>
      <c r="CT12" s="96">
        <f>CY7</f>
        <v>34140</v>
      </c>
      <c r="CU12" s="84"/>
      <c r="CV12" s="84"/>
      <c r="CW12" s="84"/>
      <c r="CX12" s="84"/>
      <c r="CY12" s="84"/>
      <c r="CZ12" s="94" t="s">
        <v>141</v>
      </c>
      <c r="DA12" s="95">
        <f>DF7</f>
        <v>33.9</v>
      </c>
      <c r="DB12" s="95">
        <f>DG7</f>
        <v>31</v>
      </c>
      <c r="DC12" s="95">
        <f>DH7</f>
        <v>34.700000000000003</v>
      </c>
      <c r="DD12" s="95">
        <f>DI7</f>
        <v>30</v>
      </c>
      <c r="DE12" s="95">
        <f>DJ7</f>
        <v>30.2</v>
      </c>
      <c r="DF12" s="84"/>
      <c r="DG12" s="84"/>
      <c r="DH12" s="84"/>
      <c r="DI12" s="84"/>
      <c r="DJ12" s="94" t="s">
        <v>141</v>
      </c>
      <c r="DK12" s="95">
        <f>DP7</f>
        <v>14.6</v>
      </c>
      <c r="DL12" s="95">
        <f>DQ7</f>
        <v>17.5</v>
      </c>
      <c r="DM12" s="95">
        <f>DR7</f>
        <v>14.4</v>
      </c>
      <c r="DN12" s="95">
        <f>DS7</f>
        <v>11.8</v>
      </c>
      <c r="DO12" s="95">
        <f>DT7</f>
        <v>14.2</v>
      </c>
      <c r="DP12" s="84"/>
      <c r="DQ12" s="84"/>
      <c r="DR12" s="84"/>
      <c r="DS12" s="84"/>
      <c r="DT12" s="94" t="s">
        <v>141</v>
      </c>
      <c r="DU12" s="95">
        <f>DZ7</f>
        <v>109.9</v>
      </c>
      <c r="DV12" s="95">
        <f>EA7</f>
        <v>107.3</v>
      </c>
      <c r="DW12" s="95">
        <f>EB7</f>
        <v>104.1</v>
      </c>
      <c r="DX12" s="95">
        <f>EC7</f>
        <v>136</v>
      </c>
      <c r="DY12" s="95">
        <f>ED7</f>
        <v>133.5</v>
      </c>
      <c r="DZ12" s="84"/>
      <c r="EA12" s="84"/>
      <c r="EB12" s="84"/>
      <c r="EC12" s="84"/>
      <c r="ED12" s="94" t="s">
        <v>141</v>
      </c>
      <c r="EE12" s="95" t="str">
        <f>EJ7</f>
        <v>-</v>
      </c>
      <c r="EF12" s="95" t="str">
        <f>EK7</f>
        <v>-</v>
      </c>
      <c r="EG12" s="95" t="str">
        <f>EL7</f>
        <v>-</v>
      </c>
      <c r="EH12" s="95" t="str">
        <f>EM7</f>
        <v>-</v>
      </c>
      <c r="EI12" s="95" t="str">
        <f>EN7</f>
        <v>-</v>
      </c>
      <c r="EJ12" s="84"/>
      <c r="EK12" s="84"/>
      <c r="EL12" s="84"/>
      <c r="EM12" s="84"/>
      <c r="EN12" s="94" t="s">
        <v>141</v>
      </c>
      <c r="EO12" s="95">
        <f>ET7</f>
        <v>72.5</v>
      </c>
      <c r="EP12" s="95">
        <f>EU7</f>
        <v>75.599999999999994</v>
      </c>
      <c r="EQ12" s="95">
        <f>EV7</f>
        <v>78.8</v>
      </c>
      <c r="ER12" s="95">
        <f>EW7</f>
        <v>87.3</v>
      </c>
      <c r="ES12" s="95">
        <f>EX7</f>
        <v>82.1</v>
      </c>
      <c r="ET12" s="84"/>
      <c r="EU12" s="84"/>
      <c r="EV12" s="84"/>
      <c r="EW12" s="84"/>
      <c r="EX12" s="84"/>
      <c r="EY12" s="94" t="s">
        <v>141</v>
      </c>
      <c r="EZ12" s="95">
        <f>IF($EZ$8,FE7,"-")</f>
        <v>56.1</v>
      </c>
      <c r="FA12" s="95">
        <f>IF($EZ$8,FF7,"-")</f>
        <v>61.8</v>
      </c>
      <c r="FB12" s="95">
        <f>IF($EZ$8,FG7,"-")</f>
        <v>61.6</v>
      </c>
      <c r="FC12" s="95">
        <f>IF($EZ$8,FH7,"-")</f>
        <v>57.7</v>
      </c>
      <c r="FD12" s="95">
        <f>IF($EZ$8,FI7,"-")</f>
        <v>57.6</v>
      </c>
      <c r="FE12" s="84"/>
      <c r="FF12" s="84"/>
      <c r="FG12" s="84"/>
      <c r="FH12" s="84"/>
      <c r="FI12" s="94" t="s">
        <v>141</v>
      </c>
      <c r="FJ12" s="95">
        <f>IF($FJ$8,FO7,"-")</f>
        <v>16.7</v>
      </c>
      <c r="FK12" s="95">
        <f>IF($FJ$8,FP7,"-")</f>
        <v>8.6999999999999993</v>
      </c>
      <c r="FL12" s="95">
        <f>IF($FJ$8,FQ7,"-")</f>
        <v>6.4</v>
      </c>
      <c r="FM12" s="95">
        <f>IF($FJ$8,FR7,"-")</f>
        <v>5.4</v>
      </c>
      <c r="FN12" s="95">
        <f>IF($FJ$8,FS7,"-")</f>
        <v>8.6999999999999993</v>
      </c>
      <c r="FO12" s="84"/>
      <c r="FP12" s="84"/>
      <c r="FQ12" s="84"/>
      <c r="FR12" s="84"/>
      <c r="FS12" s="94" t="s">
        <v>141</v>
      </c>
      <c r="FT12" s="95">
        <f>IF($FT$8,FY7,"-")</f>
        <v>333.7</v>
      </c>
      <c r="FU12" s="95">
        <f>IF($FT$8,FZ7,"-")</f>
        <v>351.4</v>
      </c>
      <c r="FV12" s="95">
        <f>IF($FT$8,GA7,"-")</f>
        <v>390.3</v>
      </c>
      <c r="FW12" s="95">
        <f>IF($FT$8,GB7,"-")</f>
        <v>394.9</v>
      </c>
      <c r="FX12" s="95">
        <f>IF($FT$8,GC7,"-")</f>
        <v>375</v>
      </c>
      <c r="FY12" s="84"/>
      <c r="FZ12" s="84"/>
      <c r="GA12" s="84"/>
      <c r="GB12" s="84"/>
      <c r="GC12" s="94" t="s">
        <v>141</v>
      </c>
      <c r="GD12" s="95" t="str">
        <f>IF($GD$8,GI7,"-")</f>
        <v>-</v>
      </c>
      <c r="GE12" s="95" t="str">
        <f>IF($GD$8,GJ7,"-")</f>
        <v>-</v>
      </c>
      <c r="GF12" s="95" t="str">
        <f>IF($GD$8,GK7,"-")</f>
        <v>-</v>
      </c>
      <c r="GG12" s="95" t="str">
        <f>IF($GD$8,GL7,"-")</f>
        <v>-</v>
      </c>
      <c r="GH12" s="95" t="str">
        <f>IF($GD$8,GM7,"-")</f>
        <v>-</v>
      </c>
      <c r="GI12" s="84"/>
      <c r="GJ12" s="84"/>
      <c r="GK12" s="84"/>
      <c r="GL12" s="84"/>
      <c r="GM12" s="94" t="s">
        <v>141</v>
      </c>
      <c r="GN12" s="95">
        <f>IF($GN$8,GS7,"-")</f>
        <v>58.4</v>
      </c>
      <c r="GO12" s="95">
        <f>IF($GN$8,GT7,"-")</f>
        <v>80.599999999999994</v>
      </c>
      <c r="GP12" s="95">
        <f>IF($GN$8,GU7,"-")</f>
        <v>85.6</v>
      </c>
      <c r="GQ12" s="95">
        <f>IF($GN$8,GV7,"-")</f>
        <v>92</v>
      </c>
      <c r="GR12" s="95">
        <f>IF($GN$8,GW7,"-")</f>
        <v>94.7</v>
      </c>
      <c r="GS12" s="84"/>
      <c r="GT12" s="84"/>
      <c r="GU12" s="84"/>
      <c r="GV12" s="84"/>
      <c r="GW12" s="84"/>
      <c r="GX12" s="94" t="s">
        <v>141</v>
      </c>
      <c r="GY12" s="95" t="str">
        <f>IF($GY$8,HD7,"-")</f>
        <v>-</v>
      </c>
      <c r="GZ12" s="95" t="str">
        <f>IF($GY$8,HE7,"-")</f>
        <v>-</v>
      </c>
      <c r="HA12" s="95" t="str">
        <f>IF($GY$8,HF7,"-")</f>
        <v>-</v>
      </c>
      <c r="HB12" s="95" t="str">
        <f>IF($GY$8,HG7,"-")</f>
        <v>-</v>
      </c>
      <c r="HC12" s="95" t="str">
        <f>IF($GY$8,HH7,"-")</f>
        <v>-</v>
      </c>
      <c r="HD12" s="84"/>
      <c r="HE12" s="84"/>
      <c r="HF12" s="84"/>
      <c r="HG12" s="84"/>
      <c r="HH12" s="94" t="s">
        <v>141</v>
      </c>
      <c r="HI12" s="95" t="str">
        <f>IF($HI$8,HN7,"-")</f>
        <v>-</v>
      </c>
      <c r="HJ12" s="95" t="str">
        <f>IF($HI$8,HO7,"-")</f>
        <v>-</v>
      </c>
      <c r="HK12" s="95" t="str">
        <f>IF($HI$8,HP7,"-")</f>
        <v>-</v>
      </c>
      <c r="HL12" s="95" t="str">
        <f>IF($HI$8,HQ7,"-")</f>
        <v>-</v>
      </c>
      <c r="HM12" s="95" t="str">
        <f>IF($HI$8,HR7,"-")</f>
        <v>-</v>
      </c>
      <c r="HN12" s="84"/>
      <c r="HO12" s="84"/>
      <c r="HP12" s="84"/>
      <c r="HQ12" s="84"/>
      <c r="HR12" s="94" t="s">
        <v>141</v>
      </c>
      <c r="HS12" s="95" t="str">
        <f>IF($HS$8,HX7,"-")</f>
        <v>-</v>
      </c>
      <c r="HT12" s="95" t="str">
        <f>IF($HS$8,HY7,"-")</f>
        <v>-</v>
      </c>
      <c r="HU12" s="95" t="str">
        <f>IF($HS$8,HZ7,"-")</f>
        <v>-</v>
      </c>
      <c r="HV12" s="95" t="str">
        <f>IF($HS$8,IA7,"-")</f>
        <v>-</v>
      </c>
      <c r="HW12" s="95" t="str">
        <f>IF($HS$8,IB7,"-")</f>
        <v>-</v>
      </c>
      <c r="HX12" s="84"/>
      <c r="HY12" s="84"/>
      <c r="HZ12" s="84"/>
      <c r="IA12" s="84"/>
      <c r="IB12" s="94" t="s">
        <v>141</v>
      </c>
      <c r="IC12" s="95" t="str">
        <f>IF($IC$8,IH7,"-")</f>
        <v>-</v>
      </c>
      <c r="ID12" s="95" t="str">
        <f>IF($IC$8,II7,"-")</f>
        <v>-</v>
      </c>
      <c r="IE12" s="95" t="str">
        <f>IF($IC$8,IJ7,"-")</f>
        <v>-</v>
      </c>
      <c r="IF12" s="95" t="str">
        <f>IF($IC$8,IK7,"-")</f>
        <v>-</v>
      </c>
      <c r="IG12" s="95" t="str">
        <f>IF($IC$8,IL7,"-")</f>
        <v>-</v>
      </c>
      <c r="IH12" s="84"/>
      <c r="II12" s="84"/>
      <c r="IJ12" s="84"/>
      <c r="IK12" s="84"/>
      <c r="IL12" s="94" t="s">
        <v>141</v>
      </c>
      <c r="IM12" s="95" t="str">
        <f>IF($IM$8,IR7,"-")</f>
        <v>-</v>
      </c>
      <c r="IN12" s="95" t="str">
        <f>IF($IM$8,IS7,"-")</f>
        <v>-</v>
      </c>
      <c r="IO12" s="95" t="str">
        <f>IF($IM$8,IT7,"-")</f>
        <v>-</v>
      </c>
      <c r="IP12" s="95" t="str">
        <f>IF($IM$8,IU7,"-")</f>
        <v>-</v>
      </c>
      <c r="IQ12" s="95" t="str">
        <f>IF($IM$8,IV7,"-")</f>
        <v>-</v>
      </c>
      <c r="IR12" s="84"/>
      <c r="IS12" s="84"/>
      <c r="IT12" s="84"/>
      <c r="IU12" s="84"/>
      <c r="IV12" s="84"/>
      <c r="IW12" s="94" t="s">
        <v>141</v>
      </c>
      <c r="IX12" s="95" t="str">
        <f>IF($IX$8,JC7,"-")</f>
        <v>-</v>
      </c>
      <c r="IY12" s="95" t="str">
        <f>IF($IX$8,JD7,"-")</f>
        <v>-</v>
      </c>
      <c r="IZ12" s="95" t="str">
        <f>IF($IX$8,JE7,"-")</f>
        <v>-</v>
      </c>
      <c r="JA12" s="95" t="str">
        <f>IF($IX$8,JF7,"-")</f>
        <v>-</v>
      </c>
      <c r="JB12" s="95" t="str">
        <f>IF($IX$8,JG7,"-")</f>
        <v>-</v>
      </c>
      <c r="JC12" s="84"/>
      <c r="JD12" s="84"/>
      <c r="JE12" s="84"/>
      <c r="JF12" s="84"/>
      <c r="JG12" s="94" t="s">
        <v>141</v>
      </c>
      <c r="JH12" s="95" t="str">
        <f>IF($JH$8,JM7,"-")</f>
        <v>-</v>
      </c>
      <c r="JI12" s="95" t="str">
        <f>IF($JH$8,JN7,"-")</f>
        <v>-</v>
      </c>
      <c r="JJ12" s="95" t="str">
        <f>IF($JH$8,JO7,"-")</f>
        <v>-</v>
      </c>
      <c r="JK12" s="95" t="str">
        <f>IF($JH$8,JP7,"-")</f>
        <v>-</v>
      </c>
      <c r="JL12" s="95" t="str">
        <f>IF($JH$8,JQ7,"-")</f>
        <v>-</v>
      </c>
      <c r="JM12" s="84"/>
      <c r="JN12" s="84"/>
      <c r="JO12" s="84"/>
      <c r="JP12" s="84"/>
      <c r="JQ12" s="94" t="s">
        <v>141</v>
      </c>
      <c r="JR12" s="95" t="str">
        <f>IF($JR$8,JW7,"-")</f>
        <v>-</v>
      </c>
      <c r="JS12" s="95" t="str">
        <f>IF($JR$8,JX7,"-")</f>
        <v>-</v>
      </c>
      <c r="JT12" s="95" t="str">
        <f>IF($JR$8,JY7,"-")</f>
        <v>-</v>
      </c>
      <c r="JU12" s="95" t="str">
        <f>IF($JR$8,JZ7,"-")</f>
        <v>-</v>
      </c>
      <c r="JV12" s="95" t="str">
        <f>IF($JR$8,KA7,"-")</f>
        <v>-</v>
      </c>
      <c r="JW12" s="84"/>
      <c r="JX12" s="84"/>
      <c r="JY12" s="84"/>
      <c r="JZ12" s="84"/>
      <c r="KA12" s="94" t="s">
        <v>141</v>
      </c>
      <c r="KB12" s="95" t="str">
        <f>IF($KB$8,KG7,"-")</f>
        <v>-</v>
      </c>
      <c r="KC12" s="95" t="str">
        <f>IF($KB$8,KH7,"-")</f>
        <v>-</v>
      </c>
      <c r="KD12" s="95" t="str">
        <f>IF($KB$8,KI7,"-")</f>
        <v>-</v>
      </c>
      <c r="KE12" s="95" t="str">
        <f>IF($KB$8,KJ7,"-")</f>
        <v>-</v>
      </c>
      <c r="KF12" s="95" t="str">
        <f>IF($KB$8,KK7,"-")</f>
        <v>-</v>
      </c>
      <c r="KG12" s="84"/>
      <c r="KH12" s="84"/>
      <c r="KI12" s="84"/>
      <c r="KJ12" s="84"/>
      <c r="KK12" s="94" t="s">
        <v>141</v>
      </c>
      <c r="KL12" s="95" t="str">
        <f>IF($KL$8,KQ7,"-")</f>
        <v>-</v>
      </c>
      <c r="KM12" s="95" t="str">
        <f>IF($KL$8,KR7,"-")</f>
        <v>-</v>
      </c>
      <c r="KN12" s="95" t="str">
        <f>IF($KL$8,KS7,"-")</f>
        <v>-</v>
      </c>
      <c r="KO12" s="95" t="str">
        <f>IF($KL$8,KT7,"-")</f>
        <v>-</v>
      </c>
      <c r="KP12" s="95" t="str">
        <f>IF($KL$8,KU7,"-")</f>
        <v>-</v>
      </c>
      <c r="KQ12" s="84"/>
      <c r="KR12" s="84"/>
      <c r="KS12" s="84"/>
      <c r="KT12" s="84"/>
      <c r="KU12" s="84"/>
      <c r="KV12" s="94" t="s">
        <v>141</v>
      </c>
      <c r="KW12" s="95">
        <f>IF($KW$8,LB7,"-")</f>
        <v>13.7</v>
      </c>
      <c r="KX12" s="95">
        <f>IF($KW$8,LC7,"-")</f>
        <v>12</v>
      </c>
      <c r="KY12" s="95">
        <f>IF($KW$8,LD7,"-")</f>
        <v>14.5</v>
      </c>
      <c r="KZ12" s="95">
        <f>IF($KW$8,LE7,"-")</f>
        <v>14.9</v>
      </c>
      <c r="LA12" s="95">
        <f>IF($KW$8,LF7,"-")</f>
        <v>15.2</v>
      </c>
      <c r="LB12" s="84"/>
      <c r="LC12" s="84"/>
      <c r="LD12" s="84"/>
      <c r="LE12" s="84"/>
      <c r="LF12" s="94" t="s">
        <v>141</v>
      </c>
      <c r="LG12" s="95">
        <f>IF($LG$8,LL7,"-")</f>
        <v>2.5</v>
      </c>
      <c r="LH12" s="95">
        <f>IF($LG$8,LM7,"-")</f>
        <v>0.3</v>
      </c>
      <c r="LI12" s="95">
        <f>IF($LG$8,LN7,"-")</f>
        <v>0.3</v>
      </c>
      <c r="LJ12" s="95">
        <f>IF($LG$8,LO7,"-")</f>
        <v>0.3</v>
      </c>
      <c r="LK12" s="95">
        <f>IF($LG$8,LP7,"-")</f>
        <v>0.7</v>
      </c>
      <c r="LL12" s="84"/>
      <c r="LM12" s="84"/>
      <c r="LN12" s="84"/>
      <c r="LO12" s="84"/>
      <c r="LP12" s="94" t="s">
        <v>141</v>
      </c>
      <c r="LQ12" s="95">
        <f>IF($LQ$8,LV7,"-")</f>
        <v>259</v>
      </c>
      <c r="LR12" s="95">
        <f>IF($LQ$8,LW7,"-")</f>
        <v>197.2</v>
      </c>
      <c r="LS12" s="95">
        <f>IF($LQ$8,LX7,"-")</f>
        <v>181.3</v>
      </c>
      <c r="LT12" s="95">
        <f>IF($LQ$8,LY7,"-")</f>
        <v>164.9</v>
      </c>
      <c r="LU12" s="95">
        <f>IF($LQ$8,LZ7,"-")</f>
        <v>146.19999999999999</v>
      </c>
      <c r="LV12" s="84"/>
      <c r="LW12" s="84"/>
      <c r="LX12" s="84"/>
      <c r="LY12" s="84"/>
      <c r="LZ12" s="94" t="s">
        <v>141</v>
      </c>
      <c r="MA12" s="95" t="str">
        <f>IF($MA$8,MF7,"-")</f>
        <v>-</v>
      </c>
      <c r="MB12" s="95" t="str">
        <f>IF($MA$8,MG7,"-")</f>
        <v>-</v>
      </c>
      <c r="MC12" s="95" t="str">
        <f>IF($MA$8,MH7,"-")</f>
        <v>-</v>
      </c>
      <c r="MD12" s="95" t="str">
        <f>IF($MA$8,MI7,"-")</f>
        <v>-</v>
      </c>
      <c r="ME12" s="95" t="str">
        <f>IF($MA$8,MJ7,"-")</f>
        <v>-</v>
      </c>
      <c r="MF12" s="84"/>
      <c r="MG12" s="84"/>
      <c r="MH12" s="84"/>
      <c r="MI12" s="84"/>
      <c r="MJ12" s="94" t="s">
        <v>141</v>
      </c>
      <c r="MK12" s="95">
        <f>IF($MK$8,MP7,"-")</f>
        <v>100</v>
      </c>
      <c r="ML12" s="95">
        <f>IF($MK$8,MQ7,"-")</f>
        <v>98.2</v>
      </c>
      <c r="MM12" s="95">
        <f>IF($MK$8,MR7,"-")</f>
        <v>98.8</v>
      </c>
      <c r="MN12" s="95">
        <f>IF($MK$8,MS7,"-")</f>
        <v>98.3</v>
      </c>
      <c r="MO12" s="95">
        <f>IF($MK$8,MT7,"-")</f>
        <v>98.7</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142</v>
      </c>
      <c r="AY13" s="95">
        <f>$BI$7</f>
        <v>100</v>
      </c>
      <c r="AZ13" s="95">
        <f>$BI$7</f>
        <v>100</v>
      </c>
      <c r="BA13" s="95">
        <f>$BI$7</f>
        <v>100</v>
      </c>
      <c r="BB13" s="95">
        <f>$BI$7</f>
        <v>100</v>
      </c>
      <c r="BC13" s="95">
        <f>$BI$7</f>
        <v>100</v>
      </c>
      <c r="BD13" s="84"/>
      <c r="BE13" s="84"/>
      <c r="BF13" s="84"/>
      <c r="BG13" s="84"/>
      <c r="BH13" s="84"/>
      <c r="BI13" s="94" t="s">
        <v>142</v>
      </c>
      <c r="BJ13" s="95">
        <f>$BT$7</f>
        <v>100</v>
      </c>
      <c r="BK13" s="95">
        <f>$BT$7</f>
        <v>100</v>
      </c>
      <c r="BL13" s="95">
        <f>$BT$7</f>
        <v>100</v>
      </c>
      <c r="BM13" s="95">
        <f>$BT$7</f>
        <v>100</v>
      </c>
      <c r="BN13" s="95">
        <f>$BT$7</f>
        <v>100</v>
      </c>
      <c r="BO13" s="84"/>
      <c r="BP13" s="84"/>
      <c r="BQ13" s="84"/>
      <c r="BR13" s="84"/>
      <c r="BS13" s="84"/>
      <c r="BT13" s="94" t="s">
        <v>142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143</v>
      </c>
      <c r="C14" s="99"/>
      <c r="D14" s="100"/>
      <c r="E14" s="99"/>
      <c r="F14" s="206" t="s">
        <v>144</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145</v>
      </c>
      <c r="C15" s="196"/>
      <c r="D15" s="100"/>
      <c r="E15" s="97">
        <v>1</v>
      </c>
      <c r="F15" s="196" t="s">
        <v>146</v>
      </c>
      <c r="G15" s="196"/>
      <c r="H15" s="102" t="s">
        <v>147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148</v>
      </c>
      <c r="AY15" s="103"/>
      <c r="AZ15" s="103"/>
      <c r="BA15" s="103"/>
      <c r="BB15" s="103"/>
      <c r="BC15" s="103"/>
      <c r="BD15" s="100"/>
      <c r="BE15" s="100"/>
      <c r="BF15" s="100"/>
      <c r="BG15" s="100"/>
      <c r="BH15" s="100"/>
      <c r="BI15" s="101" t="s">
        <v>148</v>
      </c>
      <c r="BJ15" s="103"/>
      <c r="BK15" s="103"/>
      <c r="BL15" s="103"/>
      <c r="BM15" s="103"/>
      <c r="BN15" s="103"/>
      <c r="BO15" s="100"/>
      <c r="BP15" s="100"/>
      <c r="BQ15" s="100"/>
      <c r="BR15" s="100"/>
      <c r="BS15" s="100"/>
      <c r="BT15" s="101" t="s">
        <v>148</v>
      </c>
      <c r="BU15" s="103"/>
      <c r="BV15" s="103"/>
      <c r="BW15" s="103"/>
      <c r="BX15" s="103"/>
      <c r="BY15" s="103"/>
      <c r="BZ15" s="100"/>
      <c r="CA15" s="100"/>
      <c r="CB15" s="100"/>
      <c r="CC15" s="100"/>
      <c r="CD15" s="100"/>
      <c r="CE15" s="101" t="s">
        <v>148</v>
      </c>
      <c r="CF15" s="103"/>
      <c r="CG15" s="103"/>
      <c r="CH15" s="103"/>
      <c r="CI15" s="103"/>
      <c r="CJ15" s="103"/>
      <c r="CK15" s="100"/>
      <c r="CL15" s="100"/>
      <c r="CM15" s="100"/>
      <c r="CN15" s="100"/>
      <c r="CO15" s="101" t="s">
        <v>148</v>
      </c>
      <c r="CP15" s="103"/>
      <c r="CQ15" s="103"/>
      <c r="CR15" s="103"/>
      <c r="CS15" s="103"/>
      <c r="CT15" s="103"/>
      <c r="CU15" s="100"/>
      <c r="CV15" s="100"/>
      <c r="CW15" s="100"/>
      <c r="CX15" s="100"/>
      <c r="CY15" s="100"/>
      <c r="CZ15" s="101" t="s">
        <v>148</v>
      </c>
      <c r="DA15" s="103"/>
      <c r="DB15" s="103"/>
      <c r="DC15" s="103"/>
      <c r="DD15" s="103"/>
      <c r="DE15" s="103"/>
      <c r="DF15" s="100"/>
      <c r="DG15" s="100"/>
      <c r="DH15" s="100"/>
      <c r="DI15" s="100"/>
      <c r="DJ15" s="101" t="s">
        <v>148</v>
      </c>
      <c r="DK15" s="103"/>
      <c r="DL15" s="103"/>
      <c r="DM15" s="103"/>
      <c r="DN15" s="103"/>
      <c r="DO15" s="103"/>
      <c r="DP15" s="100"/>
      <c r="DQ15" s="100"/>
      <c r="DR15" s="100"/>
      <c r="DS15" s="100"/>
      <c r="DT15" s="101" t="s">
        <v>148</v>
      </c>
      <c r="DU15" s="103"/>
      <c r="DV15" s="103"/>
      <c r="DW15" s="103"/>
      <c r="DX15" s="103"/>
      <c r="DY15" s="103"/>
      <c r="DZ15" s="100"/>
      <c r="EA15" s="100"/>
      <c r="EB15" s="100"/>
      <c r="EC15" s="100"/>
      <c r="ED15" s="101" t="s">
        <v>148</v>
      </c>
      <c r="EE15" s="103"/>
      <c r="EF15" s="103"/>
      <c r="EG15" s="103"/>
      <c r="EH15" s="103"/>
      <c r="EI15" s="103"/>
      <c r="EJ15" s="100"/>
      <c r="EK15" s="100"/>
      <c r="EL15" s="100"/>
      <c r="EM15" s="100"/>
      <c r="EN15" s="101" t="s">
        <v>148</v>
      </c>
      <c r="EO15" s="103"/>
      <c r="EP15" s="103"/>
      <c r="EQ15" s="103"/>
      <c r="ER15" s="103"/>
      <c r="ES15" s="103"/>
      <c r="ET15" s="100"/>
      <c r="EU15" s="100"/>
      <c r="EV15" s="100"/>
      <c r="EW15" s="100"/>
      <c r="EX15" s="100"/>
      <c r="EY15" s="101" t="s">
        <v>148</v>
      </c>
      <c r="EZ15" s="103"/>
      <c r="FA15" s="103"/>
      <c r="FB15" s="103"/>
      <c r="FC15" s="103"/>
      <c r="FD15" s="103"/>
      <c r="FE15" s="100"/>
      <c r="FF15" s="100"/>
      <c r="FG15" s="100"/>
      <c r="FH15" s="100"/>
      <c r="FI15" s="101" t="s">
        <v>148</v>
      </c>
      <c r="FJ15" s="103"/>
      <c r="FK15" s="103"/>
      <c r="FL15" s="103"/>
      <c r="FM15" s="103"/>
      <c r="FN15" s="103"/>
      <c r="FO15" s="100"/>
      <c r="FP15" s="100"/>
      <c r="FQ15" s="100"/>
      <c r="FR15" s="100"/>
      <c r="FS15" s="101" t="s">
        <v>148</v>
      </c>
      <c r="FT15" s="103"/>
      <c r="FU15" s="103"/>
      <c r="FV15" s="103"/>
      <c r="FW15" s="103"/>
      <c r="FX15" s="103"/>
      <c r="FY15" s="100"/>
      <c r="FZ15" s="100"/>
      <c r="GA15" s="100"/>
      <c r="GB15" s="100"/>
      <c r="GC15" s="101" t="s">
        <v>148</v>
      </c>
      <c r="GD15" s="103"/>
      <c r="GE15" s="103"/>
      <c r="GF15" s="103"/>
      <c r="GG15" s="103"/>
      <c r="GH15" s="103"/>
      <c r="GI15" s="100"/>
      <c r="GJ15" s="100"/>
      <c r="GK15" s="100"/>
      <c r="GL15" s="100"/>
      <c r="GM15" s="101" t="s">
        <v>148</v>
      </c>
      <c r="GN15" s="103"/>
      <c r="GO15" s="103"/>
      <c r="GP15" s="103"/>
      <c r="GQ15" s="103"/>
      <c r="GR15" s="103"/>
      <c r="GS15" s="100"/>
      <c r="GT15" s="100"/>
      <c r="GU15" s="100"/>
      <c r="GV15" s="100"/>
      <c r="GW15" s="100"/>
      <c r="GX15" s="101" t="s">
        <v>148</v>
      </c>
      <c r="GY15" s="103"/>
      <c r="GZ15" s="103"/>
      <c r="HA15" s="103"/>
      <c r="HB15" s="103"/>
      <c r="HC15" s="103"/>
      <c r="HD15" s="100"/>
      <c r="HE15" s="100"/>
      <c r="HF15" s="100"/>
      <c r="HG15" s="100"/>
      <c r="HH15" s="101" t="s">
        <v>148</v>
      </c>
      <c r="HI15" s="103"/>
      <c r="HJ15" s="103"/>
      <c r="HK15" s="103"/>
      <c r="HL15" s="103"/>
      <c r="HM15" s="103"/>
      <c r="HN15" s="100"/>
      <c r="HO15" s="100"/>
      <c r="HP15" s="100"/>
      <c r="HQ15" s="100"/>
      <c r="HR15" s="101" t="s">
        <v>148</v>
      </c>
      <c r="HS15" s="103"/>
      <c r="HT15" s="103"/>
      <c r="HU15" s="103"/>
      <c r="HV15" s="103"/>
      <c r="HW15" s="103"/>
      <c r="HX15" s="100"/>
      <c r="HY15" s="100"/>
      <c r="HZ15" s="100"/>
      <c r="IA15" s="100"/>
      <c r="IB15" s="101" t="s">
        <v>148</v>
      </c>
      <c r="IC15" s="103"/>
      <c r="ID15" s="103"/>
      <c r="IE15" s="103"/>
      <c r="IF15" s="103"/>
      <c r="IG15" s="103"/>
      <c r="IH15" s="100"/>
      <c r="II15" s="100"/>
      <c r="IJ15" s="100"/>
      <c r="IK15" s="100"/>
      <c r="IL15" s="101" t="s">
        <v>148</v>
      </c>
      <c r="IM15" s="103"/>
      <c r="IN15" s="103"/>
      <c r="IO15" s="103"/>
      <c r="IP15" s="103"/>
      <c r="IQ15" s="103"/>
      <c r="IR15" s="100"/>
      <c r="IS15" s="100"/>
      <c r="IT15" s="100"/>
      <c r="IU15" s="100"/>
      <c r="IV15" s="100"/>
      <c r="IW15" s="101" t="s">
        <v>148</v>
      </c>
      <c r="IX15" s="103"/>
      <c r="IY15" s="103"/>
      <c r="IZ15" s="103"/>
      <c r="JA15" s="103"/>
      <c r="JB15" s="103"/>
      <c r="JC15" s="100"/>
      <c r="JD15" s="100"/>
      <c r="JE15" s="100"/>
      <c r="JF15" s="100"/>
      <c r="JG15" s="101" t="s">
        <v>148</v>
      </c>
      <c r="JH15" s="103"/>
      <c r="JI15" s="103"/>
      <c r="JJ15" s="103"/>
      <c r="JK15" s="103"/>
      <c r="JL15" s="103"/>
      <c r="JM15" s="100"/>
      <c r="JN15" s="100"/>
      <c r="JO15" s="100"/>
      <c r="JP15" s="100"/>
      <c r="JQ15" s="101" t="s">
        <v>148</v>
      </c>
      <c r="JR15" s="103"/>
      <c r="JS15" s="103"/>
      <c r="JT15" s="103"/>
      <c r="JU15" s="103"/>
      <c r="JV15" s="103"/>
      <c r="JW15" s="100"/>
      <c r="JX15" s="100"/>
      <c r="JY15" s="100"/>
      <c r="JZ15" s="100"/>
      <c r="KA15" s="101" t="s">
        <v>148</v>
      </c>
      <c r="KB15" s="103"/>
      <c r="KC15" s="103"/>
      <c r="KD15" s="103"/>
      <c r="KE15" s="103"/>
      <c r="KF15" s="103"/>
      <c r="KG15" s="100"/>
      <c r="KH15" s="100"/>
      <c r="KI15" s="100"/>
      <c r="KJ15" s="100"/>
      <c r="KK15" s="101" t="s">
        <v>148</v>
      </c>
      <c r="KL15" s="103"/>
      <c r="KM15" s="103"/>
      <c r="KN15" s="103"/>
      <c r="KO15" s="103"/>
      <c r="KP15" s="103"/>
      <c r="KQ15" s="100"/>
      <c r="KR15" s="100"/>
      <c r="KS15" s="100"/>
      <c r="KT15" s="100"/>
      <c r="KU15" s="100"/>
      <c r="KV15" s="101" t="s">
        <v>148</v>
      </c>
      <c r="KW15" s="103"/>
      <c r="KX15" s="103"/>
      <c r="KY15" s="103"/>
      <c r="KZ15" s="103"/>
      <c r="LA15" s="103"/>
      <c r="LB15" s="100"/>
      <c r="LC15" s="100"/>
      <c r="LD15" s="100"/>
      <c r="LE15" s="100"/>
      <c r="LF15" s="101" t="s">
        <v>148</v>
      </c>
      <c r="LG15" s="103"/>
      <c r="LH15" s="103"/>
      <c r="LI15" s="103"/>
      <c r="LJ15" s="103"/>
      <c r="LK15" s="103"/>
      <c r="LL15" s="100"/>
      <c r="LM15" s="100"/>
      <c r="LN15" s="100"/>
      <c r="LO15" s="100"/>
      <c r="LP15" s="101" t="s">
        <v>148</v>
      </c>
      <c r="LQ15" s="103"/>
      <c r="LR15" s="103"/>
      <c r="LS15" s="103"/>
      <c r="LT15" s="103"/>
      <c r="LU15" s="103"/>
      <c r="LV15" s="100"/>
      <c r="LW15" s="100"/>
      <c r="LX15" s="100"/>
      <c r="LY15" s="100"/>
      <c r="LZ15" s="101" t="s">
        <v>148</v>
      </c>
      <c r="MA15" s="103"/>
      <c r="MB15" s="103"/>
      <c r="MC15" s="103"/>
      <c r="MD15" s="103"/>
      <c r="ME15" s="103"/>
      <c r="MF15" s="100"/>
      <c r="MG15" s="100"/>
      <c r="MH15" s="100"/>
      <c r="MI15" s="100"/>
      <c r="MJ15" s="101" t="s">
        <v>148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149</v>
      </c>
      <c r="C16" s="196"/>
      <c r="D16" s="100"/>
      <c r="E16" s="97">
        <f>E15+1</f>
        <v>2</v>
      </c>
      <c r="F16" s="196" t="s">
        <v>150</v>
      </c>
      <c r="G16" s="196"/>
      <c r="H16" s="102" t="s">
        <v>151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152</v>
      </c>
      <c r="C17" s="196"/>
      <c r="D17" s="100"/>
      <c r="E17" s="97">
        <f t="shared" ref="E17" si="8">E16+1</f>
        <v>3</v>
      </c>
      <c r="F17" s="196" t="s">
        <v>153</v>
      </c>
      <c r="G17" s="196"/>
      <c r="H17" s="102" t="s">
        <v>154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155</v>
      </c>
      <c r="AY17" s="106">
        <f>IF(AY7="-",NA(),AY7)</f>
        <v>119.4</v>
      </c>
      <c r="AZ17" s="106">
        <f t="shared" ref="AZ17:BC17" si="9">IF(AZ7="-",NA(),AZ7)</f>
        <v>109.7</v>
      </c>
      <c r="BA17" s="106">
        <f t="shared" si="9"/>
        <v>109.2</v>
      </c>
      <c r="BB17" s="106">
        <f t="shared" si="9"/>
        <v>121.8</v>
      </c>
      <c r="BC17" s="106">
        <f t="shared" si="9"/>
        <v>124.4</v>
      </c>
      <c r="BD17" s="100"/>
      <c r="BE17" s="100"/>
      <c r="BF17" s="100"/>
      <c r="BG17" s="100"/>
      <c r="BH17" s="100"/>
      <c r="BI17" s="105" t="s">
        <v>155</v>
      </c>
      <c r="BJ17" s="106">
        <f>IF(BJ7="-",NA(),BJ7)</f>
        <v>118</v>
      </c>
      <c r="BK17" s="106">
        <f t="shared" ref="BK17:BN17" si="10">IF(BK7="-",NA(),BK7)</f>
        <v>108.1</v>
      </c>
      <c r="BL17" s="106">
        <f t="shared" si="10"/>
        <v>108.2</v>
      </c>
      <c r="BM17" s="106">
        <f t="shared" si="10"/>
        <v>102.9</v>
      </c>
      <c r="BN17" s="106">
        <f t="shared" si="10"/>
        <v>128.1</v>
      </c>
      <c r="BO17" s="100"/>
      <c r="BP17" s="100"/>
      <c r="BQ17" s="100"/>
      <c r="BR17" s="100"/>
      <c r="BS17" s="100"/>
      <c r="BT17" s="105" t="s">
        <v>155</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155</v>
      </c>
      <c r="CF17" s="106">
        <f>IF(CF7="-",NA(),CF7)</f>
        <v>37300.1</v>
      </c>
      <c r="CG17" s="106">
        <f t="shared" ref="CG17:CJ17" si="12">IF(CG7="-",NA(),CG7)</f>
        <v>41485.1</v>
      </c>
      <c r="CH17" s="106">
        <f t="shared" si="12"/>
        <v>40813.1</v>
      </c>
      <c r="CI17" s="106">
        <f t="shared" si="12"/>
        <v>41766.5</v>
      </c>
      <c r="CJ17" s="106">
        <f t="shared" si="12"/>
        <v>33431.4</v>
      </c>
      <c r="CK17" s="100"/>
      <c r="CL17" s="100"/>
      <c r="CM17" s="100"/>
      <c r="CN17" s="100"/>
      <c r="CO17" s="105" t="s">
        <v>155</v>
      </c>
      <c r="CP17" s="107">
        <f>IF(CP7="-",NA(),CP7)</f>
        <v>36227</v>
      </c>
      <c r="CQ17" s="107">
        <f t="shared" ref="CQ17:CT17" si="13">IF(CQ7="-",NA(),CQ7)</f>
        <v>16397</v>
      </c>
      <c r="CR17" s="107">
        <f t="shared" si="13"/>
        <v>15019</v>
      </c>
      <c r="CS17" s="107">
        <f t="shared" si="13"/>
        <v>56666</v>
      </c>
      <c r="CT17" s="107">
        <f t="shared" si="13"/>
        <v>73451</v>
      </c>
      <c r="CU17" s="100"/>
      <c r="CV17" s="100"/>
      <c r="CW17" s="100"/>
      <c r="CX17" s="100"/>
      <c r="CY17" s="100"/>
      <c r="CZ17" s="105" t="s">
        <v>155</v>
      </c>
      <c r="DA17" s="106">
        <f>IF(DA7="-",NA(),DA7)</f>
        <v>16.399999999999999</v>
      </c>
      <c r="DB17" s="106">
        <f t="shared" ref="DB17:DE17" si="14">IF(DB7="-",NA(),DB7)</f>
        <v>15.9</v>
      </c>
      <c r="DC17" s="106">
        <f t="shared" si="14"/>
        <v>14.7</v>
      </c>
      <c r="DD17" s="106">
        <f t="shared" si="14"/>
        <v>13.4</v>
      </c>
      <c r="DE17" s="106">
        <f t="shared" si="14"/>
        <v>17.100000000000001</v>
      </c>
      <c r="DF17" s="100"/>
      <c r="DG17" s="100"/>
      <c r="DH17" s="100"/>
      <c r="DI17" s="100"/>
      <c r="DJ17" s="105" t="s">
        <v>155</v>
      </c>
      <c r="DK17" s="106">
        <f>IF(DK7="-",NA(),DK7)</f>
        <v>0</v>
      </c>
      <c r="DL17" s="106">
        <f t="shared" ref="DL17:DO17" si="15">IF(DL7="-",NA(),DL7)</f>
        <v>0</v>
      </c>
      <c r="DM17" s="106">
        <f t="shared" si="15"/>
        <v>0</v>
      </c>
      <c r="DN17" s="106">
        <f t="shared" si="15"/>
        <v>0</v>
      </c>
      <c r="DO17" s="106">
        <f t="shared" si="15"/>
        <v>0</v>
      </c>
      <c r="DP17" s="100"/>
      <c r="DQ17" s="100"/>
      <c r="DR17" s="100"/>
      <c r="DS17" s="100"/>
      <c r="DT17" s="105" t="s">
        <v>156</v>
      </c>
      <c r="DU17" s="106">
        <f>IF(DU7="-",NA(),DU7)</f>
        <v>0</v>
      </c>
      <c r="DV17" s="106">
        <f t="shared" ref="DV17:DY17" si="16">IF(DV7="-",NA(),DV7)</f>
        <v>0</v>
      </c>
      <c r="DW17" s="106">
        <f t="shared" si="16"/>
        <v>0</v>
      </c>
      <c r="DX17" s="106">
        <f t="shared" si="16"/>
        <v>0</v>
      </c>
      <c r="DY17" s="106">
        <f t="shared" si="16"/>
        <v>0</v>
      </c>
      <c r="DZ17" s="100"/>
      <c r="EA17" s="100"/>
      <c r="EB17" s="100"/>
      <c r="EC17" s="100"/>
      <c r="ED17" s="105" t="s">
        <v>156</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155</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155</v>
      </c>
      <c r="EZ17" s="106" t="e">
        <f>IF(EZ7="-",NA(),EZ7)</f>
        <v>#N/A</v>
      </c>
      <c r="FA17" s="106" t="e">
        <f t="shared" ref="FA17:FD17" si="19">IF(FA7="-",NA(),FA7)</f>
        <v>#N/A</v>
      </c>
      <c r="FB17" s="106" t="e">
        <f t="shared" si="19"/>
        <v>#N/A</v>
      </c>
      <c r="FC17" s="106">
        <f t="shared" si="19"/>
        <v>17.100000000000001</v>
      </c>
      <c r="FD17" s="106">
        <f t="shared" si="19"/>
        <v>35.4</v>
      </c>
      <c r="FE17" s="100"/>
      <c r="FF17" s="100"/>
      <c r="FG17" s="100"/>
      <c r="FH17" s="100"/>
      <c r="FI17" s="105" t="s">
        <v>155</v>
      </c>
      <c r="FJ17" s="106" t="e">
        <f>IF(FJ7="-",NA(),FJ7)</f>
        <v>#N/A</v>
      </c>
      <c r="FK17" s="106" t="e">
        <f t="shared" ref="FK17:FN17" si="20">IF(FK7="-",NA(),FK7)</f>
        <v>#N/A</v>
      </c>
      <c r="FL17" s="106" t="e">
        <f t="shared" si="20"/>
        <v>#N/A</v>
      </c>
      <c r="FM17" s="106">
        <f t="shared" si="20"/>
        <v>0</v>
      </c>
      <c r="FN17" s="106">
        <f t="shared" si="20"/>
        <v>0</v>
      </c>
      <c r="FO17" s="100"/>
      <c r="FP17" s="100"/>
      <c r="FQ17" s="100"/>
      <c r="FR17" s="100"/>
      <c r="FS17" s="105" t="s">
        <v>156</v>
      </c>
      <c r="FT17" s="106" t="e">
        <f>IF(FT7="-",NA(),FT7)</f>
        <v>#N/A</v>
      </c>
      <c r="FU17" s="106" t="e">
        <f t="shared" ref="FU17:FX17" si="21">IF(FU7="-",NA(),FU7)</f>
        <v>#N/A</v>
      </c>
      <c r="FV17" s="106" t="e">
        <f t="shared" si="21"/>
        <v>#N/A</v>
      </c>
      <c r="FW17" s="106">
        <f t="shared" si="21"/>
        <v>0</v>
      </c>
      <c r="FX17" s="106">
        <f t="shared" si="21"/>
        <v>0</v>
      </c>
      <c r="FY17" s="100"/>
      <c r="FZ17" s="100"/>
      <c r="GA17" s="100"/>
      <c r="GB17" s="100"/>
      <c r="GC17" s="105" t="s">
        <v>155</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155</v>
      </c>
      <c r="GN17" s="106" t="e">
        <f>IF(GN7="-",NA(),GN7)</f>
        <v>#N/A</v>
      </c>
      <c r="GO17" s="106" t="e">
        <f t="shared" ref="GO17:GR17" si="23">IF(GO7="-",NA(),GO7)</f>
        <v>#N/A</v>
      </c>
      <c r="GP17" s="106" t="e">
        <f t="shared" si="23"/>
        <v>#N/A</v>
      </c>
      <c r="GQ17" s="106">
        <f t="shared" si="23"/>
        <v>100</v>
      </c>
      <c r="GR17" s="106">
        <f t="shared" si="23"/>
        <v>100</v>
      </c>
      <c r="GS17" s="100"/>
      <c r="GT17" s="100"/>
      <c r="GU17" s="100"/>
      <c r="GV17" s="100"/>
      <c r="GW17" s="100"/>
      <c r="GX17" s="105" t="s">
        <v>155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156</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155</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155</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156</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155</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155</v>
      </c>
      <c r="KW17" s="106">
        <f>IF(KW7="-",NA(),KW7)</f>
        <v>16.399999999999999</v>
      </c>
      <c r="KX17" s="106">
        <f t="shared" ref="KX17:LA17" si="34">IF(KX7="-",NA(),KX7)</f>
        <v>15.9</v>
      </c>
      <c r="KY17" s="106">
        <f t="shared" si="34"/>
        <v>14.7</v>
      </c>
      <c r="KZ17" s="106">
        <f t="shared" si="34"/>
        <v>13.4</v>
      </c>
      <c r="LA17" s="106">
        <f t="shared" si="34"/>
        <v>16.7</v>
      </c>
      <c r="LB17" s="100"/>
      <c r="LC17" s="100"/>
      <c r="LD17" s="100"/>
      <c r="LE17" s="100"/>
      <c r="LF17" s="105" t="s">
        <v>156</v>
      </c>
      <c r="LG17" s="106">
        <f>IF(LG7="-",NA(),LG7)</f>
        <v>0</v>
      </c>
      <c r="LH17" s="106">
        <f t="shared" ref="LH17:LK17" si="35">IF(LH7="-",NA(),LH7)</f>
        <v>0</v>
      </c>
      <c r="LI17" s="106">
        <f t="shared" si="35"/>
        <v>0</v>
      </c>
      <c r="LJ17" s="106">
        <f t="shared" si="35"/>
        <v>0</v>
      </c>
      <c r="LK17" s="106">
        <f t="shared" si="35"/>
        <v>0</v>
      </c>
      <c r="LL17" s="100"/>
      <c r="LM17" s="100"/>
      <c r="LN17" s="100"/>
      <c r="LO17" s="100"/>
      <c r="LP17" s="105" t="s">
        <v>155</v>
      </c>
      <c r="LQ17" s="106">
        <f>IF(LQ7="-",NA(),LQ7)</f>
        <v>0</v>
      </c>
      <c r="LR17" s="106">
        <f t="shared" ref="LR17:LU17" si="36">IF(LR7="-",NA(),LR7)</f>
        <v>0</v>
      </c>
      <c r="LS17" s="106">
        <f t="shared" si="36"/>
        <v>0</v>
      </c>
      <c r="LT17" s="106">
        <f t="shared" si="36"/>
        <v>0</v>
      </c>
      <c r="LU17" s="106">
        <f t="shared" si="36"/>
        <v>0</v>
      </c>
      <c r="LV17" s="100"/>
      <c r="LW17" s="100"/>
      <c r="LX17" s="100"/>
      <c r="LY17" s="100"/>
      <c r="LZ17" s="105" t="s">
        <v>155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155</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158</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158</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158</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158</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158</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158</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158</v>
      </c>
      <c r="DK18" s="106">
        <f>IF(DP7="-",NA(),DP7)</f>
        <v>14.6</v>
      </c>
      <c r="DL18" s="106">
        <f t="shared" ref="DL18:DO18" si="45">IF(DQ7="-",NA(),DQ7)</f>
        <v>17.5</v>
      </c>
      <c r="DM18" s="106">
        <f t="shared" si="45"/>
        <v>14.4</v>
      </c>
      <c r="DN18" s="106">
        <f t="shared" si="45"/>
        <v>11.8</v>
      </c>
      <c r="DO18" s="106">
        <f t="shared" si="45"/>
        <v>14.2</v>
      </c>
      <c r="DP18" s="100"/>
      <c r="DQ18" s="100"/>
      <c r="DR18" s="100"/>
      <c r="DS18" s="100"/>
      <c r="DT18" s="105" t="s">
        <v>159</v>
      </c>
      <c r="DU18" s="106">
        <f>IF(DZ7="-",NA(),DZ7)</f>
        <v>109.9</v>
      </c>
      <c r="DV18" s="106">
        <f t="shared" ref="DV18:DY18" si="46">IF(EA7="-",NA(),EA7)</f>
        <v>107.3</v>
      </c>
      <c r="DW18" s="106">
        <f t="shared" si="46"/>
        <v>104.1</v>
      </c>
      <c r="DX18" s="106">
        <f t="shared" si="46"/>
        <v>136</v>
      </c>
      <c r="DY18" s="106">
        <f t="shared" si="46"/>
        <v>133.5</v>
      </c>
      <c r="DZ18" s="100"/>
      <c r="EA18" s="100"/>
      <c r="EB18" s="100"/>
      <c r="EC18" s="100"/>
      <c r="ED18" s="105" t="s">
        <v>158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159</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158</v>
      </c>
      <c r="EZ18" s="106">
        <f>IF(OR(NOT($EZ$8),FE7="-"),NA(),FE7)</f>
        <v>56.1</v>
      </c>
      <c r="FA18" s="106">
        <f>IF(OR(NOT($EZ$8),FF7="-"),NA(),FF7)</f>
        <v>61.8</v>
      </c>
      <c r="FB18" s="106">
        <f>IF(OR(NOT($EZ$8),FG7="-"),NA(),FG7)</f>
        <v>61.6</v>
      </c>
      <c r="FC18" s="106">
        <f>IF(OR(NOT($EZ$8),FH7="-"),NA(),FH7)</f>
        <v>57.7</v>
      </c>
      <c r="FD18" s="106">
        <f>IF(OR(NOT($EZ$8),FI7="-"),NA(),FI7)</f>
        <v>57.6</v>
      </c>
      <c r="FE18" s="100"/>
      <c r="FF18" s="100"/>
      <c r="FG18" s="100"/>
      <c r="FH18" s="100"/>
      <c r="FI18" s="105" t="s">
        <v>158</v>
      </c>
      <c r="FJ18" s="106">
        <f>IF(OR(NOT($FJ$8),FO7="-"),NA(),FO7)</f>
        <v>16.7</v>
      </c>
      <c r="FK18" s="106">
        <f>IF(OR(NOT($FJ$8),FP7="-"),NA(),FP7)</f>
        <v>8.6999999999999993</v>
      </c>
      <c r="FL18" s="106">
        <f>IF(OR(NOT($FJ$8),FQ7="-"),NA(),FQ7)</f>
        <v>6.4</v>
      </c>
      <c r="FM18" s="106">
        <f>IF(OR(NOT($FJ$8),FR7="-"),NA(),FR7)</f>
        <v>5.4</v>
      </c>
      <c r="FN18" s="106">
        <f>IF(OR(NOT($FJ$8),FS7="-"),NA(),FS7)</f>
        <v>8.6999999999999993</v>
      </c>
      <c r="FO18" s="100"/>
      <c r="FP18" s="100"/>
      <c r="FQ18" s="100"/>
      <c r="FR18" s="100"/>
      <c r="FS18" s="105" t="s">
        <v>158</v>
      </c>
      <c r="FT18" s="106">
        <f>IF(OR(NOT($FT$8),FY7="-"),NA(),FY7)</f>
        <v>333.7</v>
      </c>
      <c r="FU18" s="106">
        <f>IF(OR(NOT($FT$8),FZ7="-"),NA(),FZ7)</f>
        <v>351.4</v>
      </c>
      <c r="FV18" s="106">
        <f>IF(OR(NOT($FT$8),GA7="-"),NA(),GA7)</f>
        <v>390.3</v>
      </c>
      <c r="FW18" s="106">
        <f>IF(OR(NOT($FT$8),GB7="-"),NA(),GB7)</f>
        <v>394.9</v>
      </c>
      <c r="FX18" s="106">
        <f>IF(OR(NOT($FT$8),GC7="-"),NA(),GC7)</f>
        <v>375</v>
      </c>
      <c r="FY18" s="100"/>
      <c r="FZ18" s="100"/>
      <c r="GA18" s="100"/>
      <c r="GB18" s="100"/>
      <c r="GC18" s="105" t="s">
        <v>158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159</v>
      </c>
      <c r="GN18" s="106">
        <f>IF(OR(NOT($GN$8),GS7="-"),NA(),GS7)</f>
        <v>58.4</v>
      </c>
      <c r="GO18" s="106">
        <f>IF(OR(NOT($GN$8),GT7="-"),NA(),GT7)</f>
        <v>80.599999999999994</v>
      </c>
      <c r="GP18" s="106">
        <f>IF(OR(NOT($GN$8),GU7="-"),NA(),GU7)</f>
        <v>85.6</v>
      </c>
      <c r="GQ18" s="106">
        <f>IF(OR(NOT($GN$8),GV7="-"),NA(),GV7)</f>
        <v>92</v>
      </c>
      <c r="GR18" s="106">
        <f>IF(OR(NOT($GN$8),GW7="-"),NA(),GW7)</f>
        <v>94.7</v>
      </c>
      <c r="GS18" s="100"/>
      <c r="GT18" s="100"/>
      <c r="GU18" s="100"/>
      <c r="GV18" s="100"/>
      <c r="GW18" s="100"/>
      <c r="GX18" s="105" t="s">
        <v>159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159</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159</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158</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158</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158</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158</v>
      </c>
      <c r="KW18" s="106">
        <f>IF(OR(NOT($KW$8),LB7="-"),NA(),LB7)</f>
        <v>13.7</v>
      </c>
      <c r="KX18" s="106">
        <f>IF(OR(NOT($KW$8),LC7="-"),NA(),LC7)</f>
        <v>12</v>
      </c>
      <c r="KY18" s="106">
        <f>IF(OR(NOT($KW$8),LD7="-"),NA(),LD7)</f>
        <v>14.5</v>
      </c>
      <c r="KZ18" s="106">
        <f>IF(OR(NOT($KW$8),LE7="-"),NA(),LE7)</f>
        <v>14.9</v>
      </c>
      <c r="LA18" s="106">
        <f>IF(OR(NOT($KW$8),LF7="-"),NA(),LF7)</f>
        <v>15.2</v>
      </c>
      <c r="LB18" s="100"/>
      <c r="LC18" s="100"/>
      <c r="LD18" s="100"/>
      <c r="LE18" s="100"/>
      <c r="LF18" s="105" t="s">
        <v>158</v>
      </c>
      <c r="LG18" s="106">
        <f>IF(OR(NOT($LG$8),LL7="-"),NA(),LL7)</f>
        <v>2.5</v>
      </c>
      <c r="LH18" s="106">
        <f>IF(OR(NOT($LG$8),LM7="-"),NA(),LM7)</f>
        <v>0.3</v>
      </c>
      <c r="LI18" s="106">
        <f>IF(OR(NOT($LG$8),LN7="-"),NA(),LN7)</f>
        <v>0.3</v>
      </c>
      <c r="LJ18" s="106">
        <f>IF(OR(NOT($LG$8),LO7="-"),NA(),LO7)</f>
        <v>0.3</v>
      </c>
      <c r="LK18" s="106">
        <f>IF(OR(NOT($LG$8),LP7="-"),NA(),LP7)</f>
        <v>0.7</v>
      </c>
      <c r="LL18" s="100"/>
      <c r="LM18" s="100"/>
      <c r="LN18" s="100"/>
      <c r="LO18" s="100"/>
      <c r="LP18" s="105" t="s">
        <v>158</v>
      </c>
      <c r="LQ18" s="106">
        <f>IF(OR(NOT($LQ$8),LV7="-"),NA(),LV7)</f>
        <v>259</v>
      </c>
      <c r="LR18" s="106">
        <f>IF(OR(NOT($LQ$8),LW7="-"),NA(),LW7)</f>
        <v>197.2</v>
      </c>
      <c r="LS18" s="106">
        <f>IF(OR(NOT($LQ$8),LX7="-"),NA(),LX7)</f>
        <v>181.3</v>
      </c>
      <c r="LT18" s="106">
        <f>IF(OR(NOT($LQ$8),LY7="-"),NA(),LY7)</f>
        <v>164.9</v>
      </c>
      <c r="LU18" s="106">
        <f>IF(OR(NOT($LQ$8),LZ7="-"),NA(),LZ7)</f>
        <v>146.19999999999999</v>
      </c>
      <c r="LV18" s="100"/>
      <c r="LW18" s="100"/>
      <c r="LX18" s="100"/>
      <c r="LY18" s="100"/>
      <c r="LZ18" s="105" t="s">
        <v>158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158</v>
      </c>
      <c r="MK18" s="106">
        <f>IF(OR(NOT($MK$8),MP7="-"),NA(),MP7)</f>
        <v>100</v>
      </c>
      <c r="ML18" s="106">
        <f>IF(OR(NOT($MK$8),MQ7="-"),NA(),MQ7)</f>
        <v>98.2</v>
      </c>
      <c r="MM18" s="106">
        <f>IF(OR(NOT($MK$8),MR7="-"),NA(),MR7)</f>
        <v>98.8</v>
      </c>
      <c r="MN18" s="106">
        <f>IF(OR(NOT($MK$8),MS7="-"),NA(),MS7)</f>
        <v>98.3</v>
      </c>
      <c r="MO18" s="106">
        <f>IF(OR(NOT($MK$8),MT7="-"),NA(),MT7)</f>
        <v>98.7</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160</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142</v>
      </c>
      <c r="AY19" s="106">
        <f>$BI$7</f>
        <v>100</v>
      </c>
      <c r="AZ19" s="106">
        <f t="shared" ref="AZ19:BC19" si="49">$BI$7</f>
        <v>100</v>
      </c>
      <c r="BA19" s="106">
        <f t="shared" si="49"/>
        <v>100</v>
      </c>
      <c r="BB19" s="106">
        <f t="shared" si="49"/>
        <v>100</v>
      </c>
      <c r="BC19" s="106">
        <f t="shared" si="49"/>
        <v>100</v>
      </c>
      <c r="BD19" s="100"/>
      <c r="BE19" s="100"/>
      <c r="BF19" s="100"/>
      <c r="BG19" s="100"/>
      <c r="BH19" s="100"/>
      <c r="BI19" s="108" t="s">
        <v>142</v>
      </c>
      <c r="BJ19" s="106">
        <f>$BT$7</f>
        <v>100</v>
      </c>
      <c r="BK19" s="106">
        <f>$BT$7</f>
        <v>100</v>
      </c>
      <c r="BL19" s="106">
        <f>$BT$7</f>
        <v>100</v>
      </c>
      <c r="BM19" s="106">
        <f>$BT$7</f>
        <v>100</v>
      </c>
      <c r="BN19" s="106">
        <f>$BT$7</f>
        <v>100</v>
      </c>
      <c r="BO19" s="100"/>
      <c r="BP19" s="100"/>
      <c r="BQ19" s="100"/>
      <c r="BR19" s="100"/>
      <c r="BS19" s="100"/>
      <c r="BT19" s="108" t="s">
        <v>142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161</v>
      </c>
      <c r="C20" s="196"/>
      <c r="D20" s="100"/>
    </row>
    <row r="21" spans="1:374" x14ac:dyDescent="0.15">
      <c r="A21" s="97">
        <f t="shared" si="7"/>
        <v>7</v>
      </c>
      <c r="B21" s="196" t="s">
        <v>162</v>
      </c>
      <c r="C21" s="196"/>
      <c r="D21" s="100"/>
    </row>
    <row r="22" spans="1:374" x14ac:dyDescent="0.15">
      <c r="A22" s="97">
        <f t="shared" si="7"/>
        <v>8</v>
      </c>
      <c r="B22" s="196" t="s">
        <v>163</v>
      </c>
      <c r="C22" s="196"/>
      <c r="D22" s="100"/>
      <c r="E22" s="197" t="s">
        <v>164</v>
      </c>
      <c r="F22" s="198"/>
      <c r="G22" s="198"/>
      <c r="H22" s="198"/>
      <c r="I22" s="199"/>
    </row>
    <row r="23" spans="1:374" x14ac:dyDescent="0.15">
      <c r="A23" s="97">
        <f t="shared" si="7"/>
        <v>9</v>
      </c>
      <c r="B23" s="196" t="s">
        <v>165</v>
      </c>
      <c r="C23" s="196"/>
      <c r="D23" s="100"/>
      <c r="E23" s="200"/>
      <c r="F23" s="201"/>
      <c r="G23" s="201"/>
      <c r="H23" s="201"/>
      <c r="I23" s="202"/>
    </row>
    <row r="24" spans="1:374" x14ac:dyDescent="0.15">
      <c r="A24" s="97">
        <f t="shared" si="7"/>
        <v>10</v>
      </c>
      <c r="B24" s="196" t="s">
        <v>166</v>
      </c>
      <c r="C24" s="196"/>
      <c r="D24" s="100"/>
      <c r="E24" s="200"/>
      <c r="F24" s="201"/>
      <c r="G24" s="201"/>
      <c r="H24" s="201"/>
      <c r="I24" s="202"/>
    </row>
    <row r="25" spans="1:374" x14ac:dyDescent="0.15">
      <c r="A25" s="97">
        <f t="shared" si="7"/>
        <v>11</v>
      </c>
      <c r="B25" s="196" t="s">
        <v>167</v>
      </c>
      <c r="C25" s="196"/>
      <c r="D25" s="100"/>
      <c r="E25" s="200"/>
      <c r="F25" s="201"/>
      <c r="G25" s="201"/>
      <c r="H25" s="201"/>
      <c r="I25" s="202"/>
    </row>
    <row r="26" spans="1:374" x14ac:dyDescent="0.15">
      <c r="A26" s="97">
        <f t="shared" si="7"/>
        <v>12</v>
      </c>
      <c r="B26" s="196" t="s">
        <v>168</v>
      </c>
      <c r="C26" s="196"/>
      <c r="D26" s="100"/>
      <c r="E26" s="200"/>
      <c r="F26" s="201"/>
      <c r="G26" s="201"/>
      <c r="H26" s="201"/>
      <c r="I26" s="202"/>
    </row>
    <row r="27" spans="1:374" x14ac:dyDescent="0.15">
      <c r="A27" s="97">
        <f t="shared" si="7"/>
        <v>13</v>
      </c>
      <c r="B27" s="196" t="s">
        <v>169</v>
      </c>
      <c r="C27" s="196"/>
      <c r="D27" s="100"/>
      <c r="E27" s="200"/>
      <c r="F27" s="201"/>
      <c r="G27" s="201"/>
      <c r="H27" s="201"/>
      <c r="I27" s="202"/>
    </row>
    <row r="28" spans="1:374" x14ac:dyDescent="0.15">
      <c r="A28" s="97">
        <f t="shared" si="7"/>
        <v>14</v>
      </c>
      <c r="B28" s="196" t="s">
        <v>170</v>
      </c>
      <c r="C28" s="196"/>
      <c r="D28" s="100"/>
      <c r="E28" s="200"/>
      <c r="F28" s="201"/>
      <c r="G28" s="201"/>
      <c r="H28" s="201"/>
      <c r="I28" s="202"/>
    </row>
    <row r="29" spans="1:374" x14ac:dyDescent="0.15">
      <c r="A29" s="97">
        <f t="shared" si="7"/>
        <v>15</v>
      </c>
      <c r="B29" s="196" t="s">
        <v>171</v>
      </c>
      <c r="C29" s="196"/>
      <c r="D29" s="100"/>
      <c r="E29" s="200"/>
      <c r="F29" s="201"/>
      <c r="G29" s="201"/>
      <c r="H29" s="201"/>
      <c r="I29" s="202"/>
    </row>
    <row r="30" spans="1:374" x14ac:dyDescent="0.15">
      <c r="A30" s="97">
        <f t="shared" si="7"/>
        <v>16</v>
      </c>
      <c r="B30" s="196" t="s">
        <v>172</v>
      </c>
      <c r="C30" s="196"/>
      <c r="D30" s="100"/>
      <c r="E30" s="200"/>
      <c r="F30" s="201"/>
      <c r="G30" s="201"/>
      <c r="H30" s="201"/>
      <c r="I30" s="202"/>
    </row>
    <row r="31" spans="1:374" x14ac:dyDescent="0.15">
      <c r="A31" s="97">
        <f t="shared" si="7"/>
        <v>17</v>
      </c>
      <c r="B31" s="196" t="s">
        <v>173</v>
      </c>
      <c r="C31" s="196"/>
      <c r="D31" s="100"/>
      <c r="E31" s="200"/>
      <c r="F31" s="201"/>
      <c r="G31" s="201"/>
      <c r="H31" s="201"/>
      <c r="I31" s="202"/>
    </row>
    <row r="32" spans="1:374" x14ac:dyDescent="0.15">
      <c r="A32" s="97">
        <f t="shared" si="7"/>
        <v>18</v>
      </c>
      <c r="B32" s="196" t="s">
        <v>174</v>
      </c>
      <c r="C32" s="196"/>
      <c r="D32" s="100"/>
      <c r="E32" s="200"/>
      <c r="F32" s="201"/>
      <c r="G32" s="201"/>
      <c r="H32" s="201"/>
      <c r="I32" s="202"/>
    </row>
    <row r="33" spans="1:16" x14ac:dyDescent="0.15">
      <c r="A33" s="97">
        <f t="shared" si="7"/>
        <v>19</v>
      </c>
      <c r="B33" s="196" t="s">
        <v>175</v>
      </c>
      <c r="C33" s="196"/>
      <c r="D33" s="100"/>
      <c r="E33" s="200"/>
      <c r="F33" s="201"/>
      <c r="G33" s="201"/>
      <c r="H33" s="201"/>
      <c r="I33" s="202"/>
    </row>
    <row r="34" spans="1:16" x14ac:dyDescent="0.15">
      <c r="A34" s="97">
        <f t="shared" si="7"/>
        <v>20</v>
      </c>
      <c r="B34" s="196" t="s">
        <v>176</v>
      </c>
      <c r="C34" s="196"/>
      <c r="D34" s="100"/>
      <c r="E34" s="200"/>
      <c r="F34" s="201"/>
      <c r="G34" s="201"/>
      <c r="H34" s="201"/>
      <c r="I34" s="202"/>
    </row>
    <row r="35" spans="1:16" ht="25.5" customHeight="1" x14ac:dyDescent="0.15">
      <c r="E35" s="203"/>
      <c r="F35" s="204"/>
      <c r="G35" s="204"/>
      <c r="H35" s="204"/>
      <c r="I35" s="205"/>
    </row>
    <row r="36" spans="1:16" x14ac:dyDescent="0.15">
      <c r="A36" t="s">
        <v>177</v>
      </c>
      <c r="B36" t="s">
        <v>178</v>
      </c>
    </row>
    <row r="37" spans="1:16" x14ac:dyDescent="0.15">
      <c r="A37" t="s">
        <v>179</v>
      </c>
      <c r="B37" t="s">
        <v>180</v>
      </c>
      <c r="L37" s="197" t="s">
        <v>164</v>
      </c>
      <c r="M37" s="198"/>
      <c r="N37" s="198"/>
      <c r="O37" s="198"/>
      <c r="P37" s="199"/>
    </row>
    <row r="38" spans="1:16" x14ac:dyDescent="0.15">
      <c r="A38" t="s">
        <v>181</v>
      </c>
      <c r="B38" t="s">
        <v>182</v>
      </c>
      <c r="L38" s="200"/>
      <c r="M38" s="201"/>
      <c r="N38" s="201"/>
      <c r="O38" s="201"/>
      <c r="P38" s="202"/>
    </row>
    <row r="39" spans="1:16" x14ac:dyDescent="0.15">
      <c r="A39" t="s">
        <v>183</v>
      </c>
      <c r="B39" t="s">
        <v>184</v>
      </c>
      <c r="L39" s="200"/>
      <c r="M39" s="201"/>
      <c r="N39" s="201"/>
      <c r="O39" s="201"/>
      <c r="P39" s="202"/>
    </row>
    <row r="40" spans="1:16" x14ac:dyDescent="0.15">
      <c r="A40" t="s">
        <v>185</v>
      </c>
      <c r="B40" t="s">
        <v>186</v>
      </c>
      <c r="L40" s="200"/>
      <c r="M40" s="201"/>
      <c r="N40" s="201"/>
      <c r="O40" s="201"/>
      <c r="P40" s="202"/>
    </row>
    <row r="41" spans="1:16" x14ac:dyDescent="0.15">
      <c r="A41" t="s">
        <v>187</v>
      </c>
      <c r="B41" t="s">
        <v>188</v>
      </c>
      <c r="L41" s="200"/>
      <c r="M41" s="201"/>
      <c r="N41" s="201"/>
      <c r="O41" s="201"/>
      <c r="P41" s="202"/>
    </row>
    <row r="42" spans="1:16" x14ac:dyDescent="0.15">
      <c r="A42" t="s">
        <v>189</v>
      </c>
      <c r="B42" t="s">
        <v>190</v>
      </c>
      <c r="L42" s="200"/>
      <c r="M42" s="201"/>
      <c r="N42" s="201"/>
      <c r="O42" s="201"/>
      <c r="P42" s="202"/>
    </row>
    <row r="43" spans="1:16" x14ac:dyDescent="0.15">
      <c r="A43" t="s">
        <v>191</v>
      </c>
      <c r="B43" t="s">
        <v>192</v>
      </c>
      <c r="L43" s="200"/>
      <c r="M43" s="201"/>
      <c r="N43" s="201"/>
      <c r="O43" s="201"/>
      <c r="P43" s="202"/>
    </row>
    <row r="44" spans="1:16" x14ac:dyDescent="0.15">
      <c r="A44" t="s">
        <v>193</v>
      </c>
      <c r="B44" t="s">
        <v>194</v>
      </c>
      <c r="L44" s="200"/>
      <c r="M44" s="201"/>
      <c r="N44" s="201"/>
      <c r="O44" s="201"/>
      <c r="P44" s="202"/>
    </row>
    <row r="45" spans="1:16" x14ac:dyDescent="0.15">
      <c r="A45" t="s">
        <v>195</v>
      </c>
      <c r="B45" t="s">
        <v>196</v>
      </c>
      <c r="L45" s="200"/>
      <c r="M45" s="201"/>
      <c r="N45" s="201"/>
      <c r="O45" s="201"/>
      <c r="P45" s="202"/>
    </row>
    <row r="46" spans="1:16" x14ac:dyDescent="0.15">
      <c r="A46" t="s">
        <v>197</v>
      </c>
      <c r="B46" t="s">
        <v>198</v>
      </c>
      <c r="L46" s="200"/>
      <c r="M46" s="201"/>
      <c r="N46" s="201"/>
      <c r="O46" s="201"/>
      <c r="P46" s="202"/>
    </row>
    <row r="47" spans="1:16" x14ac:dyDescent="0.15">
      <c r="A47" t="s">
        <v>199</v>
      </c>
      <c r="B47" t="s">
        <v>200</v>
      </c>
      <c r="L47" s="200"/>
      <c r="M47" s="201"/>
      <c r="N47" s="201"/>
      <c r="O47" s="201"/>
      <c r="P47" s="202"/>
    </row>
    <row r="48" spans="1:16" x14ac:dyDescent="0.15">
      <c r="A48" t="s">
        <v>201</v>
      </c>
      <c r="B48" t="s">
        <v>202</v>
      </c>
      <c r="L48" s="200"/>
      <c r="M48" s="201"/>
      <c r="N48" s="201"/>
      <c r="O48" s="201"/>
      <c r="P48" s="202"/>
    </row>
    <row r="49" spans="1:16" x14ac:dyDescent="0.15">
      <c r="A49" t="s">
        <v>203</v>
      </c>
      <c r="B49" t="s">
        <v>204</v>
      </c>
      <c r="L49" s="200"/>
      <c r="M49" s="201"/>
      <c r="N49" s="201"/>
      <c r="O49" s="201"/>
      <c r="P49" s="202"/>
    </row>
    <row r="50" spans="1:16" ht="26.25" customHeight="1" x14ac:dyDescent="0.15">
      <c r="A50" t="s">
        <v>205</v>
      </c>
      <c r="B50" t="s">
        <v>206</v>
      </c>
      <c r="L50" s="203"/>
      <c r="M50" s="204"/>
      <c r="N50" s="204"/>
      <c r="O50" s="204"/>
      <c r="P50" s="205"/>
    </row>
    <row r="51" spans="1:16" x14ac:dyDescent="0.15">
      <c r="A51" t="s">
        <v>207</v>
      </c>
      <c r="B51" t="s">
        <v>208</v>
      </c>
    </row>
    <row r="52" spans="1:16" x14ac:dyDescent="0.15">
      <c r="A52" t="s">
        <v>209</v>
      </c>
      <c r="B52" t="s">
        <v>210</v>
      </c>
    </row>
    <row r="53" spans="1:16" x14ac:dyDescent="0.15">
      <c r="A53" t="s">
        <v>211</v>
      </c>
      <c r="B53" t="s">
        <v>212</v>
      </c>
    </row>
    <row r="54" spans="1:16" x14ac:dyDescent="0.15">
      <c r="A54" t="s">
        <v>213</v>
      </c>
      <c r="B54" t="s">
        <v>214</v>
      </c>
    </row>
    <row r="55" spans="1:16" x14ac:dyDescent="0.15">
      <c r="A55" t="s">
        <v>215</v>
      </c>
      <c r="B55" t="s">
        <v>216</v>
      </c>
    </row>
    <row r="56" spans="1:16" x14ac:dyDescent="0.15">
      <c r="A56" t="s">
        <v>217</v>
      </c>
      <c r="B56" t="s">
        <v>218</v>
      </c>
    </row>
    <row r="57" spans="1:16" x14ac:dyDescent="0.15">
      <c r="A57" t="s">
        <v>219</v>
      </c>
      <c r="B57" t="s">
        <v>220</v>
      </c>
    </row>
    <row r="58" spans="1:16" x14ac:dyDescent="0.15">
      <c r="A58" t="s">
        <v>221</v>
      </c>
      <c r="B58" t="s">
        <v>222</v>
      </c>
    </row>
    <row r="59" spans="1:16" x14ac:dyDescent="0.15">
      <c r="A59" t="s">
        <v>223</v>
      </c>
      <c r="B59" t="s">
        <v>224</v>
      </c>
    </row>
    <row r="60" spans="1:16" x14ac:dyDescent="0.15">
      <c r="A60" t="s">
        <v>225</v>
      </c>
      <c r="B60" t="s">
        <v>226</v>
      </c>
    </row>
    <row r="61" spans="1:16" x14ac:dyDescent="0.15">
      <c r="A61" t="s">
        <v>227</v>
      </c>
      <c r="B61" t="s">
        <v>228</v>
      </c>
    </row>
    <row r="62" spans="1:16" x14ac:dyDescent="0.15">
      <c r="A62" t="s">
        <v>229</v>
      </c>
      <c r="B62" t="s">
        <v>230</v>
      </c>
    </row>
    <row r="63" spans="1:16" x14ac:dyDescent="0.15">
      <c r="A63" t="s">
        <v>231</v>
      </c>
      <c r="B63" t="s">
        <v>232</v>
      </c>
    </row>
    <row r="64" spans="1:16" x14ac:dyDescent="0.15">
      <c r="A64" t="s">
        <v>233</v>
      </c>
      <c r="B64" t="s">
        <v>234</v>
      </c>
    </row>
    <row r="65" spans="1:2" x14ac:dyDescent="0.15">
      <c r="A65" t="s">
        <v>235</v>
      </c>
      <c r="B65" t="s">
        <v>236</v>
      </c>
    </row>
    <row r="66" spans="1:2" x14ac:dyDescent="0.15">
      <c r="A66" t="s">
        <v>237</v>
      </c>
      <c r="B66" t="s">
        <v>238</v>
      </c>
    </row>
    <row r="67" spans="1:2" x14ac:dyDescent="0.15">
      <c r="A67" t="s">
        <v>239</v>
      </c>
      <c r="B67" t="s">
        <v>238</v>
      </c>
    </row>
    <row r="68" spans="1:2" x14ac:dyDescent="0.15">
      <c r="A68" t="s">
        <v>240</v>
      </c>
      <c r="B68" t="s">
        <v>238</v>
      </c>
    </row>
    <row r="69" spans="1:2" x14ac:dyDescent="0.15">
      <c r="A69" t="s">
        <v>241</v>
      </c>
      <c r="B69" t="s">
        <v>238</v>
      </c>
    </row>
    <row r="70" spans="1:2" x14ac:dyDescent="0.15">
      <c r="A70" t="s">
        <v>242</v>
      </c>
      <c r="B70" t="s">
        <v>238</v>
      </c>
    </row>
    <row r="71" spans="1:2" x14ac:dyDescent="0.15">
      <c r="A71" t="s">
        <v>243</v>
      </c>
      <c r="B71" t="s">
        <v>238</v>
      </c>
    </row>
    <row r="72" spans="1:2" x14ac:dyDescent="0.15">
      <c r="A72" t="s">
        <v>244</v>
      </c>
      <c r="B72" t="s">
        <v>238</v>
      </c>
    </row>
    <row r="73" spans="1:2" x14ac:dyDescent="0.15">
      <c r="A73" t="s">
        <v>245</v>
      </c>
      <c r="B73" t="s">
        <v>238</v>
      </c>
    </row>
    <row r="74" spans="1:2" x14ac:dyDescent="0.15">
      <c r="A74" t="s">
        <v>246</v>
      </c>
      <c r="B74" t="s">
        <v>238</v>
      </c>
    </row>
    <row r="75" spans="1:2" x14ac:dyDescent="0.15">
      <c r="A75" t="s">
        <v>247</v>
      </c>
      <c r="B75" t="s">
        <v>238</v>
      </c>
    </row>
    <row r="76" spans="1:2" x14ac:dyDescent="0.15">
      <c r="A76" t="s">
        <v>248</v>
      </c>
      <c r="B76" t="s">
        <v>238</v>
      </c>
    </row>
    <row r="77" spans="1:2" x14ac:dyDescent="0.15">
      <c r="A77" t="s">
        <v>249</v>
      </c>
      <c r="B77" t="s">
        <v>238</v>
      </c>
    </row>
    <row r="78" spans="1:2" x14ac:dyDescent="0.15">
      <c r="A78" t="s">
        <v>250</v>
      </c>
      <c r="B78" t="s">
        <v>238</v>
      </c>
    </row>
    <row r="79" spans="1:2" x14ac:dyDescent="0.15">
      <c r="A79" t="s">
        <v>251</v>
      </c>
      <c r="B79" t="s">
        <v>238</v>
      </c>
    </row>
    <row r="80" spans="1:2" x14ac:dyDescent="0.15">
      <c r="A80" t="s">
        <v>252</v>
      </c>
      <c r="B80" t="s">
        <v>238</v>
      </c>
    </row>
    <row r="81" spans="1:2" x14ac:dyDescent="0.15">
      <c r="A81" t="s">
        <v>253</v>
      </c>
      <c r="B81" t="s">
        <v>238</v>
      </c>
    </row>
    <row r="82" spans="1:2" x14ac:dyDescent="0.15">
      <c r="A82" t="s">
        <v>254</v>
      </c>
      <c r="B82" t="s">
        <v>238</v>
      </c>
    </row>
    <row r="83" spans="1:2" x14ac:dyDescent="0.15">
      <c r="A83" t="s">
        <v>255</v>
      </c>
      <c r="B83" t="s">
        <v>238</v>
      </c>
    </row>
    <row r="84" spans="1:2" x14ac:dyDescent="0.15">
      <c r="A84" t="s">
        <v>256</v>
      </c>
      <c r="B84" t="s">
        <v>238</v>
      </c>
    </row>
    <row r="85" spans="1:2" x14ac:dyDescent="0.15">
      <c r="A85" t="s">
        <v>257</v>
      </c>
      <c r="B85" t="s">
        <v>238</v>
      </c>
    </row>
    <row r="86" spans="1:2" x14ac:dyDescent="0.15">
      <c r="A86" t="s">
        <v>258</v>
      </c>
      <c r="B86" t="s">
        <v>259</v>
      </c>
    </row>
    <row r="87" spans="1:2" x14ac:dyDescent="0.15">
      <c r="A87" t="s">
        <v>260</v>
      </c>
      <c r="B87" t="s">
        <v>259</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2020-02-14T04:02:11Z</cp:lastPrinted>
  <dcterms:created xsi:type="dcterms:W3CDTF">2019-12-05T07:48:35Z</dcterms:created>
  <dcterms:modified xsi:type="dcterms:W3CDTF">2020-02-14T04:02:15Z</dcterms:modified>
  <cp:category/>
</cp:coreProperties>
</file>