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4 各団体回答\○08_渋川市\"/>
    </mc:Choice>
  </mc:AlternateContent>
  <xr:revisionPtr revIDLastSave="0" documentId="13_ncr:1_{36EECEC1-CEB0-44EA-AC0A-E0978DC1CFC3}" xr6:coauthVersionLast="36" xr6:coauthVersionMax="36" xr10:uidLastSave="{00000000-0000-0000-0000-000000000000}"/>
  <workbookProtection workbookAlgorithmName="SHA-512" workbookHashValue="Q2Imd1dfxly7QPEnZdaAnceN98bG1WjCMJlouGMTRTwtWoIUXaQz/DG83q1q9DaHoP0IrLtWhtkZG44WNrD3sw==" workbookSaltValue="vTdmR6cuc5EaZVTP8qxcXA==" workbookSpinCount="100000" lockStructure="1"/>
  <bookViews>
    <workbookView xWindow="0" yWindow="0" windowWidth="19200" windowHeight="68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<sst xmlns="http://schemas.openxmlformats.org/spreadsheetml/2006/main" count="228" uniqueCount="114">
  <si>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</si>
  <si>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</si>
  <si>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</si>
  <si>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</si>
  <si>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</si>
  <si>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</si>
  <si>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</si>
  <si>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</si>
  <si>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</si>
  <si>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</si>
  <si>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</si>
  <si>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</si>
  <si>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</si>
  <si>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</si>
  <si>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</si>
  <si>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</si>
  <si>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</si>
  <si>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</si>
  <si>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</si>
  <si>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</si>
  <si>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</si>
  <si>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</si>
  <si>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</si>
  <si>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</si>
  <si>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</si>
  <si>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</si>
  <si>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</si>
  <si>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</si>
  <si>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</si>
  <si>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</si>
  <si>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</si>
  <si>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</si>
  <si>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</si>
  <si>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</si>
  <si>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</si>
  <si>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</si>
  <si>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</si>
  <si>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</si>
  <si>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</si>
  <si>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</si>
  <si>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</si>
  <si>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</si>
  <si>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</si>
  <si>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</si>
  <si>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</si>
  <si>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</si>
  <si>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</si>
  <si>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</si>
  <si>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</si>
  <si>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</si>
  <si>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</si>
  <si>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</si>
  <si>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</si>
  <si>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</si>
  <si>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</si>
  <si>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</si>
  <si>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</si>
  <si>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</si>
  <si>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</si>
  <si>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</si>
  <si>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</si>
  <si>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</si>
  <si>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</si>
  <si>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</si>
  <si>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</si>
  <si>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</si>
  <si>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</si>
  <si>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</si>
  <si>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</si>
  <si>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</si>
  <si>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</si>
  <si>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</si>
  <si>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</si>
  <si>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</si>
  <si>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</si>
  <si>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</si>
  <si>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</si>
  <si>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</si>
  <si>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</si>
  <si>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</si>
  <si>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</si>
  <si>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</si>
  <si>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</si>
  <si>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</si>
  <si>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</si>
  <si>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</si>
  <si>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</si>
  <si>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</si>
  <si>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</si>
  <si>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</si>
  <si>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</si>
  <si>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</si>
  <si>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</si>
  <si>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</si>
  <si>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</si>
  <si>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</si>
  <si>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</si>
  <si>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</si>
  <si>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</si>
  <si>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</si>
  <si>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</si>
  <si>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</si>
  <si>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</si>
  <si>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</si>
  <si>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</si>
  <si>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</si>
  <si>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</si>
  <si>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</si>
  <si>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</si>
  <si>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</si>
  <si>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</si>
  <si>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類似団体平均値を上回っており老朽化が進んでいることが分かる。計画的な更新が必要である。
②管路経年化率
　他事業関連の管路移設が多く、老朽管更新を先送りしていることもあり、類似団体平均値を上回っている。重点的・計画的な更新が必要である。
③管路更新率
　他事業関連の管路移設が多く、老朽管更新を先送りしていることもあり、類似団体平均値を上回っている。重点的・計画的な更新が必要である。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ルイジ</t>
    </rPh>
    <rPh sb="16" eb="18">
      <t>ダンタイ</t>
    </rPh>
    <rPh sb="18" eb="20">
      <t>ヘイキン</t>
    </rPh>
    <rPh sb="20" eb="21">
      <t>チ</t>
    </rPh>
    <rPh sb="22" eb="24">
      <t>ウワマワ</t>
    </rPh>
    <rPh sb="28" eb="31">
      <t>ロウキュウカ</t>
    </rPh>
    <rPh sb="32" eb="33">
      <t>スス</t>
    </rPh>
    <rPh sb="40" eb="41">
      <t>ワ</t>
    </rPh>
    <rPh sb="44" eb="47">
      <t>ケイカクテキ</t>
    </rPh>
    <rPh sb="48" eb="50">
      <t>コウシン</t>
    </rPh>
    <rPh sb="51" eb="53">
      <t>ヒツヨウ</t>
    </rPh>
    <rPh sb="59" eb="61">
      <t>カンロ</t>
    </rPh>
    <rPh sb="61" eb="63">
      <t>ケイネン</t>
    </rPh>
    <rPh sb="63" eb="64">
      <t>カ</t>
    </rPh>
    <rPh sb="64" eb="65">
      <t>リツ</t>
    </rPh>
    <rPh sb="67" eb="70">
      <t>タジギョウ</t>
    </rPh>
    <rPh sb="70" eb="72">
      <t>カンレン</t>
    </rPh>
    <rPh sb="73" eb="75">
      <t>カンロ</t>
    </rPh>
    <rPh sb="75" eb="77">
      <t>イセツ</t>
    </rPh>
    <rPh sb="78" eb="79">
      <t>オオ</t>
    </rPh>
    <rPh sb="134" eb="136">
      <t>カンロ</t>
    </rPh>
    <rPh sb="136" eb="138">
      <t>コウシン</t>
    </rPh>
    <rPh sb="138" eb="139">
      <t>リツ</t>
    </rPh>
    <phoneticPr fontId="4"/>
  </si>
  <si>
    <t>　施設の老朽化が進んでおり、有収率や料金回収率の低下に影響していると考えられます。アセットマネジメントを含めた経営戦略に基づき、施設の更新・長寿命化を進めます。
　昨年に続き経常収支比率が100％を下回っているため、経費削減等による経営改善を進めるとともに、適切な料金体系へ向けた料金改定の検討を進めます。
　また、企業債を計画的に活用し、施設更新を進めます。</t>
    <rPh sb="1" eb="3">
      <t>シセツ</t>
    </rPh>
    <rPh sb="4" eb="7">
      <t>ロウキュウカ</t>
    </rPh>
    <rPh sb="8" eb="9">
      <t>スス</t>
    </rPh>
    <rPh sb="14" eb="16">
      <t>ユウシュウ</t>
    </rPh>
    <rPh sb="16" eb="17">
      <t>リツ</t>
    </rPh>
    <rPh sb="18" eb="20">
      <t>リョウキン</t>
    </rPh>
    <rPh sb="20" eb="23">
      <t>カイシュウリツ</t>
    </rPh>
    <rPh sb="24" eb="26">
      <t>テイカ</t>
    </rPh>
    <rPh sb="27" eb="29">
      <t>エイキョウ</t>
    </rPh>
    <rPh sb="34" eb="35">
      <t>カンガ</t>
    </rPh>
    <rPh sb="52" eb="53">
      <t>フク</t>
    </rPh>
    <rPh sb="55" eb="57">
      <t>ケイエイ</t>
    </rPh>
    <rPh sb="57" eb="59">
      <t>センリャク</t>
    </rPh>
    <rPh sb="60" eb="61">
      <t>モト</t>
    </rPh>
    <rPh sb="64" eb="66">
      <t>シセツ</t>
    </rPh>
    <rPh sb="67" eb="69">
      <t>コウシン</t>
    </rPh>
    <rPh sb="70" eb="73">
      <t>チョウジュミョウ</t>
    </rPh>
    <rPh sb="73" eb="74">
      <t>カ</t>
    </rPh>
    <rPh sb="75" eb="76">
      <t>スス</t>
    </rPh>
    <rPh sb="82" eb="84">
      <t>サクネン</t>
    </rPh>
    <rPh sb="85" eb="86">
      <t>ツヅ</t>
    </rPh>
    <rPh sb="87" eb="89">
      <t>ケイジョウ</t>
    </rPh>
    <rPh sb="89" eb="91">
      <t>シュウシ</t>
    </rPh>
    <rPh sb="91" eb="93">
      <t>ヒリツ</t>
    </rPh>
    <rPh sb="99" eb="101">
      <t>シタマワ</t>
    </rPh>
    <rPh sb="108" eb="110">
      <t>ケイヒ</t>
    </rPh>
    <rPh sb="110" eb="112">
      <t>サクゲン</t>
    </rPh>
    <rPh sb="112" eb="113">
      <t>トウ</t>
    </rPh>
    <rPh sb="116" eb="118">
      <t>ケイエイ</t>
    </rPh>
    <rPh sb="118" eb="120">
      <t>カイゼン</t>
    </rPh>
    <rPh sb="121" eb="122">
      <t>スス</t>
    </rPh>
    <rPh sb="129" eb="131">
      <t>テキセツ</t>
    </rPh>
    <rPh sb="132" eb="134">
      <t>リョウキン</t>
    </rPh>
    <rPh sb="134" eb="136">
      <t>タイケイ</t>
    </rPh>
    <rPh sb="137" eb="138">
      <t>ム</t>
    </rPh>
    <rPh sb="140" eb="142">
      <t>リョウキン</t>
    </rPh>
    <rPh sb="142" eb="144">
      <t>カイテイ</t>
    </rPh>
    <rPh sb="145" eb="147">
      <t>ケントウ</t>
    </rPh>
    <rPh sb="148" eb="149">
      <t>スス</t>
    </rPh>
    <rPh sb="158" eb="161">
      <t>キギョウサイ</t>
    </rPh>
    <rPh sb="162" eb="165">
      <t>ケイカクテキ</t>
    </rPh>
    <rPh sb="166" eb="168">
      <t>カツヨウ</t>
    </rPh>
    <rPh sb="170" eb="172">
      <t>シセツ</t>
    </rPh>
    <rPh sb="172" eb="174">
      <t>コウシン</t>
    </rPh>
    <rPh sb="175" eb="176">
      <t>スス</t>
    </rPh>
    <phoneticPr fontId="4"/>
  </si>
  <si>
    <t>①経常収支比率
　昨年度に比べ改善したものの、経常損失が発生した。料金改定を含めた経営改善が早急に必要である。
②累積欠損金比率
　昨年度からの欠損金が累積されているが、利益積立金から補填するため、資金面での問題はない。
③流動比率
　200％前後で推移しており、短期債務の支払能力は問題ない。
④企業債残高対給水収益比率
　類似団体平均を下回っている。今後企業債を計画的に利用し、施設更新を進める必要がある。
⑤料金回収率
　減少が続いているため、料金改定や経費削減、有収率向上等の経営改善が早急に必要である。
⑥給水原価
　類似団体平均を下回っているが増加が続いており、経費削減や合理化等の改善が必要である。
⑦施設利用率
　簡易水道事業統合の影響もあり、類似団体平均値を下回っているが、改善傾向がみられる。今後も効率的な施設運用を進める。
⑧有収率
　類似団体平均を下回っており、早急に改善が必要である。引き続き漏水調査や管路更新等により改善を目指す。</t>
    <rPh sb="1" eb="3">
      <t>ケイジョウ</t>
    </rPh>
    <rPh sb="3" eb="5">
      <t>シュウシ</t>
    </rPh>
    <rPh sb="5" eb="7">
      <t>ヒリツ</t>
    </rPh>
    <rPh sb="9" eb="12">
      <t>サクネンド</t>
    </rPh>
    <rPh sb="13" eb="14">
      <t>クラ</t>
    </rPh>
    <rPh sb="15" eb="17">
      <t>カイゼン</t>
    </rPh>
    <rPh sb="23" eb="25">
      <t>ケイジョウ</t>
    </rPh>
    <rPh sb="25" eb="27">
      <t>ソンシツ</t>
    </rPh>
    <rPh sb="28" eb="30">
      <t>ハッセイ</t>
    </rPh>
    <rPh sb="33" eb="35">
      <t>リョウキン</t>
    </rPh>
    <rPh sb="35" eb="37">
      <t>カイテイ</t>
    </rPh>
    <rPh sb="38" eb="39">
      <t>フク</t>
    </rPh>
    <rPh sb="41" eb="43">
      <t>ケイエイ</t>
    </rPh>
    <rPh sb="43" eb="45">
      <t>カイゼン</t>
    </rPh>
    <rPh sb="46" eb="48">
      <t>ソウキュウ</t>
    </rPh>
    <rPh sb="49" eb="51">
      <t>ヒツヨウ</t>
    </rPh>
    <rPh sb="57" eb="59">
      <t>ルイセキ</t>
    </rPh>
    <rPh sb="59" eb="62">
      <t>ケッソンキン</t>
    </rPh>
    <rPh sb="62" eb="64">
      <t>ヒリツ</t>
    </rPh>
    <rPh sb="66" eb="69">
      <t>サクネンド</t>
    </rPh>
    <rPh sb="72" eb="74">
      <t>ケッソン</t>
    </rPh>
    <rPh sb="74" eb="75">
      <t>キン</t>
    </rPh>
    <rPh sb="76" eb="78">
      <t>ルイセキ</t>
    </rPh>
    <rPh sb="85" eb="87">
      <t>リエキ</t>
    </rPh>
    <rPh sb="87" eb="90">
      <t>ツミタテキン</t>
    </rPh>
    <rPh sb="92" eb="94">
      <t>ホテン</t>
    </rPh>
    <rPh sb="99" eb="101">
      <t>シキン</t>
    </rPh>
    <rPh sb="101" eb="102">
      <t>メン</t>
    </rPh>
    <rPh sb="104" eb="106">
      <t>モンダイ</t>
    </rPh>
    <rPh sb="112" eb="114">
      <t>リュウドウ</t>
    </rPh>
    <rPh sb="114" eb="116">
      <t>ヒリツ</t>
    </rPh>
    <rPh sb="122" eb="124">
      <t>ゼンゴ</t>
    </rPh>
    <rPh sb="125" eb="127">
      <t>スイイ</t>
    </rPh>
    <rPh sb="132" eb="134">
      <t>タンキ</t>
    </rPh>
    <rPh sb="134" eb="136">
      <t>サイム</t>
    </rPh>
    <rPh sb="137" eb="139">
      <t>シハラ</t>
    </rPh>
    <rPh sb="139" eb="141">
      <t>ノウリョク</t>
    </rPh>
    <rPh sb="142" eb="144">
      <t>モンダイ</t>
    </rPh>
    <rPh sb="149" eb="152">
      <t>キギョウサイ</t>
    </rPh>
    <rPh sb="152" eb="154">
      <t>ザンダカ</t>
    </rPh>
    <rPh sb="154" eb="155">
      <t>タイ</t>
    </rPh>
    <rPh sb="155" eb="157">
      <t>キュウスイ</t>
    </rPh>
    <rPh sb="157" eb="159">
      <t>シュウエキ</t>
    </rPh>
    <rPh sb="159" eb="161">
      <t>ヒリツ</t>
    </rPh>
    <rPh sb="163" eb="165">
      <t>ルイジ</t>
    </rPh>
    <rPh sb="165" eb="167">
      <t>ダンタイ</t>
    </rPh>
    <rPh sb="167" eb="169">
      <t>ヘイキン</t>
    </rPh>
    <rPh sb="170" eb="172">
      <t>シタマワ</t>
    </rPh>
    <rPh sb="177" eb="179">
      <t>コンゴ</t>
    </rPh>
    <rPh sb="179" eb="182">
      <t>キギョウサイ</t>
    </rPh>
    <rPh sb="183" eb="186">
      <t>ケイカクテキ</t>
    </rPh>
    <rPh sb="187" eb="189">
      <t>リヨウ</t>
    </rPh>
    <rPh sb="191" eb="193">
      <t>シセツ</t>
    </rPh>
    <rPh sb="193" eb="195">
      <t>コウシン</t>
    </rPh>
    <rPh sb="196" eb="197">
      <t>スス</t>
    </rPh>
    <rPh sb="199" eb="201">
      <t>ヒツヨウ</t>
    </rPh>
    <rPh sb="207" eb="209">
      <t>リョウキン</t>
    </rPh>
    <rPh sb="209" eb="212">
      <t>カイシュウリツ</t>
    </rPh>
    <rPh sb="214" eb="216">
      <t>ゲンショウ</t>
    </rPh>
    <rPh sb="217" eb="218">
      <t>ツヅ</t>
    </rPh>
    <rPh sb="225" eb="227">
      <t>リョウキン</t>
    </rPh>
    <rPh sb="227" eb="229">
      <t>カイテイ</t>
    </rPh>
    <rPh sb="230" eb="232">
      <t>ケイヒ</t>
    </rPh>
    <rPh sb="232" eb="234">
      <t>サクゲン</t>
    </rPh>
    <rPh sb="235" eb="237">
      <t>ユウシュウ</t>
    </rPh>
    <rPh sb="237" eb="238">
      <t>リツ</t>
    </rPh>
    <rPh sb="238" eb="240">
      <t>コウジョウ</t>
    </rPh>
    <rPh sb="240" eb="241">
      <t>トウ</t>
    </rPh>
    <rPh sb="242" eb="244">
      <t>ケイエイ</t>
    </rPh>
    <rPh sb="244" eb="246">
      <t>カイゼン</t>
    </rPh>
    <rPh sb="247" eb="249">
      <t>ソウキュウ</t>
    </rPh>
    <rPh sb="250" eb="252">
      <t>ヒツヨウ</t>
    </rPh>
    <rPh sb="405" eb="406">
      <t>ヒ</t>
    </rPh>
    <rPh sb="407" eb="408">
      <t>ツヅ</t>
    </rPh>
    <rPh sb="409" eb="411">
      <t>ロウスイ</t>
    </rPh>
    <rPh sb="411" eb="413">
      <t>チョウサ</t>
    </rPh>
    <rPh sb="414" eb="416">
      <t>カンロ</t>
    </rPh>
    <rPh sb="416" eb="418">
      <t>コウシン</t>
    </rPh>
    <rPh sb="418" eb="419">
      <t>トウ</t>
    </rPh>
    <rPh sb="422" eb="424">
      <t>カイゼン</t>
    </rPh>
    <rPh sb="425" eb="42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</si>
</sst>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0.49</c:v>
                </c:pt>
                <c:pt idx="2">
                  <c:v>0.36</c:v>
                </c:pt>
                <c:pt idx="3">
                  <c:v>0.25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5-4C70-BED3-B20B8F77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0.75</c:v>
                </c:pt>
                <c:pt idx="2">
                  <c:v>0.63</c:v>
                </c:pt>
                <c:pt idx="3">
                  <c:v>0.63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5-4C70-BED3-B20B8F77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75.31</c:v>
                </c:pt>
                <c:pt idx="1">
                  <c:v>50.53</c:v>
                </c:pt>
                <c:pt idx="2">
                  <c:v>50.12</c:v>
                </c:pt>
                <c:pt idx="3">
                  <c:v>58.35</c:v>
                </c:pt>
                <c:pt idx="4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5-4F10-ABE9-0D0DD0F5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59.11</c:v>
                </c:pt>
                <c:pt idx="1">
                  <c:v>59.74</c:v>
                </c:pt>
                <c:pt idx="2">
                  <c:v>59.46</c:v>
                </c:pt>
                <c:pt idx="3">
                  <c:v>59.51</c:v>
                </c:pt>
                <c:pt idx="4">
                  <c:v>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5-4F10-ABE9-0D0DD0F5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77.72</c:v>
                </c:pt>
                <c:pt idx="1">
                  <c:v>77.23</c:v>
                </c:pt>
                <c:pt idx="2">
                  <c:v>76.55</c:v>
                </c:pt>
                <c:pt idx="3">
                  <c:v>77.959999999999994</c:v>
                </c:pt>
                <c:pt idx="4">
                  <c:v>77.81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3-48E3-824E-E811D68B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87.91</c:v>
                </c:pt>
                <c:pt idx="1">
                  <c:v>87.28</c:v>
                </c:pt>
                <c:pt idx="2">
                  <c:v>87.41</c:v>
                </c:pt>
                <c:pt idx="3">
                  <c:v>87.08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3-48E3-824E-E811D68B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106.23</c:v>
                </c:pt>
                <c:pt idx="1">
                  <c:v>103.14</c:v>
                </c:pt>
                <c:pt idx="2">
                  <c:v>101.47</c:v>
                </c:pt>
                <c:pt idx="3">
                  <c:v>98.63</c:v>
                </c:pt>
                <c:pt idx="4">
                  <c:v>99.31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0-4576-BBCA-C5A2914DC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112.15</c:v>
                </c:pt>
                <c:pt idx="2">
                  <c:v>111.44</c:v>
                </c:pt>
                <c:pt idx="3">
                  <c:v>111.17</c:v>
                </c:pt>
                <c:pt idx="4">
                  <c:v>110.91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0-4576-BBCA-C5A2914DC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52.24</c:v>
                </c:pt>
                <c:pt idx="1">
                  <c:v>48.44</c:v>
                </c:pt>
                <c:pt idx="2">
                  <c:v>49.66</c:v>
                </c:pt>
                <c:pt idx="3">
                  <c:v>51.06</c:v>
                </c:pt>
                <c:pt idx="4">
                  <c:v>52.38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8-48C3-B542-3E7E5EA68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46.94</c:v>
                </c:pt>
                <c:pt idx="2">
                  <c:v>47.62</c:v>
                </c:pt>
                <c:pt idx="3">
                  <c:v>48.55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8-48C3-B542-3E7E5EA68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48.5</c:v>
                </c:pt>
                <c:pt idx="1">
                  <c:v>29.34</c:v>
                </c:pt>
                <c:pt idx="2">
                  <c:v>29.44</c:v>
                </c:pt>
                <c:pt idx="3">
                  <c:v>30.48</c:v>
                </c:pt>
                <c:pt idx="4">
                  <c:v>30.87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7E6-BA01-5791F5BD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14.48</c:v>
                </c:pt>
                <c:pt idx="2">
                  <c:v>16.27</c:v>
                </c:pt>
                <c:pt idx="3">
                  <c:v>17.11</c:v>
                </c:pt>
                <c:pt idx="4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1-47E6-BA01-5791F5BD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1.01</c:v>
                </c:pt>
                <c:pt idx="4" formatCode="#,##0.00;&quot;△&quot;#,##0.00;&quot;-&quot;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B-4A2D-8F12-3D22E8BA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</c:v>
                </c:pt>
                <c:pt idx="2">
                  <c:v>1.03</c:v>
                </c:pt>
                <c:pt idx="3">
                  <c:v>0.78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B-4A2D-8F12-3D22E8BA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229.13</c:v>
                </c:pt>
                <c:pt idx="1">
                  <c:v>218.63</c:v>
                </c:pt>
                <c:pt idx="2">
                  <c:v>201.02</c:v>
                </c:pt>
                <c:pt idx="3">
                  <c:v>194.35</c:v>
                </c:pt>
                <c:pt idx="4">
                  <c:v>163.68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B-429D-BFD3-B13EEB41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357.82</c:v>
                </c:pt>
                <c:pt idx="1">
                  <c:v>355.5</c:v>
                </c:pt>
                <c:pt idx="2">
                  <c:v>349.83</c:v>
                </c:pt>
                <c:pt idx="3">
                  <c:v>360.86</c:v>
                </c:pt>
                <c:pt idx="4">
                  <c:v>350.79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B-429D-BFD3-B13EEB41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293.32</c:v>
                </c:pt>
                <c:pt idx="1">
                  <c:v>276.64</c:v>
                </c:pt>
                <c:pt idx="2">
                  <c:v>258.24</c:v>
                </c:pt>
                <c:pt idx="3">
                  <c:v>240.22</c:v>
                </c:pt>
                <c:pt idx="4">
                  <c:v>221.34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E-4D95-8A03-4EC57C7C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307.45999999999998</c:v>
                </c:pt>
                <c:pt idx="1">
                  <c:v>312.58</c:v>
                </c:pt>
                <c:pt idx="2">
                  <c:v>314.87</c:v>
                </c:pt>
                <c:pt idx="3">
                  <c:v>309.27999999999997</c:v>
                </c:pt>
                <c:pt idx="4">
                  <c:v>322.92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E-4D95-8A03-4EC57C7C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100.98</c:v>
                </c:pt>
                <c:pt idx="1">
                  <c:v>98.09</c:v>
                </c:pt>
                <c:pt idx="2">
                  <c:v>96.59</c:v>
                </c:pt>
                <c:pt idx="3">
                  <c:v>93.54</c:v>
                </c:pt>
                <c:pt idx="4">
                  <c:v>94.32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7-4A50-B9AA-444759D9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106.01</c:v>
                </c:pt>
                <c:pt idx="1">
                  <c:v>104.57</c:v>
                </c:pt>
                <c:pt idx="2">
                  <c:v>103.54</c:v>
                </c:pt>
                <c:pt idx="3">
                  <c:v>103.32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7-4A50-B9AA-444759D9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150.38</c:v>
                </c:pt>
                <c:pt idx="1">
                  <c:v>153.13</c:v>
                </c:pt>
                <c:pt idx="2">
                  <c:v>156.63</c:v>
                </c:pt>
                <c:pt idx="3">
                  <c:v>161.91999999999999</c:v>
                </c:pt>
                <c:pt idx="4">
                  <c:v>158.16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5-4476-B7EB-0F9A93A4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162.24</c:v>
                </c:pt>
                <c:pt idx="1">
                  <c:v>165.47</c:v>
                </c:pt>
                <c:pt idx="2">
                  <c:v>167.46</c:v>
                </c:pt>
                <c:pt idx="3">
                  <c:v>168.56</c:v>
                </c:pt>
                <c:pt idx="4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5-4476-B7EB-0F9A93A4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view="pageBreakPreview" zoomScale="60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群馬県　渋川市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75847</v>
      </c>
      <c r="AM8" s="61"/>
      <c r="AN8" s="61"/>
      <c r="AO8" s="61"/>
      <c r="AP8" s="61"/>
      <c r="AQ8" s="61"/>
      <c r="AR8" s="61"/>
      <c r="AS8" s="61"/>
      <c r="AT8" s="52">
        <f>データ!$S$6</f>
        <v>240.27</v>
      </c>
      <c r="AU8" s="53"/>
      <c r="AV8" s="53"/>
      <c r="AW8" s="53"/>
      <c r="AX8" s="53"/>
      <c r="AY8" s="53"/>
      <c r="AZ8" s="53"/>
      <c r="BA8" s="53"/>
      <c r="BB8" s="54">
        <f>データ!$T$6</f>
        <v>315.67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80.510000000000005</v>
      </c>
      <c r="J10" s="53"/>
      <c r="K10" s="53"/>
      <c r="L10" s="53"/>
      <c r="M10" s="53"/>
      <c r="N10" s="53"/>
      <c r="O10" s="64"/>
      <c r="P10" s="54">
        <f>データ!$P$6</f>
        <v>98.84</v>
      </c>
      <c r="Q10" s="54"/>
      <c r="R10" s="54"/>
      <c r="S10" s="54"/>
      <c r="T10" s="54"/>
      <c r="U10" s="54"/>
      <c r="V10" s="54"/>
      <c r="W10" s="61">
        <f>データ!$Q$6</f>
        <v>2475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74618</v>
      </c>
      <c r="AM10" s="61"/>
      <c r="AN10" s="61"/>
      <c r="AO10" s="61"/>
      <c r="AP10" s="61"/>
      <c r="AQ10" s="61"/>
      <c r="AR10" s="61"/>
      <c r="AS10" s="61"/>
      <c r="AT10" s="52">
        <f>データ!$V$6</f>
        <v>136.33000000000001</v>
      </c>
      <c r="AU10" s="53"/>
      <c r="AV10" s="53"/>
      <c r="AW10" s="53"/>
      <c r="AX10" s="53"/>
      <c r="AY10" s="53"/>
      <c r="AZ10" s="53"/>
      <c r="BA10" s="53"/>
      <c r="BB10" s="54">
        <f>データ!$W$6</f>
        <v>547.33000000000004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Oxfbvy+CHZkrDwoGBLatmz2Q4dbw1hY62ABwcxLHDGjIQZvdX/UUFfJGytullx3xyRIOGOlrKRs5BhUe20VnPw==" saltValue="d9IWM7uvU1E/jaGpDS2hM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102083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渋川市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80.510000000000005</v>
      </c>
      <c r="P6" s="35">
        <f t="shared" si="3"/>
        <v>98.84</v>
      </c>
      <c r="Q6" s="35">
        <f t="shared" si="3"/>
        <v>2475</v>
      </c>
      <c r="R6" s="35">
        <f t="shared" si="3"/>
        <v>75847</v>
      </c>
      <c r="S6" s="35">
        <f t="shared" si="3"/>
        <v>240.27</v>
      </c>
      <c r="T6" s="35">
        <f t="shared" si="3"/>
        <v>315.67</v>
      </c>
      <c r="U6" s="35">
        <f t="shared" si="3"/>
        <v>74618</v>
      </c>
      <c r="V6" s="35">
        <f t="shared" si="3"/>
        <v>136.33000000000001</v>
      </c>
      <c r="W6" s="35">
        <f t="shared" si="3"/>
        <v>547.33000000000004</v>
      </c>
      <c r="X6" s="36">
        <f>IF(X7="",NA(),X7)</f>
        <v>106.23</v>
      </c>
      <c r="Y6" s="36">
        <f t="shared" ref="Y6:AG6" si="4">IF(Y7="",NA(),Y7)</f>
        <v>103.14</v>
      </c>
      <c r="Z6" s="36">
        <f t="shared" si="4"/>
        <v>101.47</v>
      </c>
      <c r="AA6" s="36">
        <f t="shared" si="4"/>
        <v>98.63</v>
      </c>
      <c r="AB6" s="36">
        <f t="shared" si="4"/>
        <v>99.31</v>
      </c>
      <c r="AC6" s="36">
        <f t="shared" si="4"/>
        <v>113.16</v>
      </c>
      <c r="AD6" s="36">
        <f t="shared" si="4"/>
        <v>112.15</v>
      </c>
      <c r="AE6" s="36">
        <f t="shared" si="4"/>
        <v>111.44</v>
      </c>
      <c r="AF6" s="36">
        <f t="shared" si="4"/>
        <v>111.17</v>
      </c>
      <c r="AG6" s="36">
        <f t="shared" si="4"/>
        <v>110.91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6">
        <f t="shared" si="5"/>
        <v>1.01</v>
      </c>
      <c r="AM6" s="36">
        <f t="shared" si="5"/>
        <v>1.1399999999999999</v>
      </c>
      <c r="AN6" s="36">
        <f t="shared" si="5"/>
        <v>0.68</v>
      </c>
      <c r="AO6" s="36">
        <f t="shared" si="5"/>
        <v>1</v>
      </c>
      <c r="AP6" s="36">
        <f t="shared" si="5"/>
        <v>1.03</v>
      </c>
      <c r="AQ6" s="36">
        <f t="shared" si="5"/>
        <v>0.78</v>
      </c>
      <c r="AR6" s="36">
        <f t="shared" si="5"/>
        <v>0.92</v>
      </c>
      <c r="AS6" s="35" t="str">
        <f>IF(AS7="","",IF(AS7="-","【-】","【"&amp;SUBSTITUTE(TEXT(AS7,"#,##0.00"),"-","△")&amp;"】"))</f>
        <v>【1.15】</v>
      </c>
      <c r="AT6" s="36">
        <f>IF(AT7="",NA(),AT7)</f>
        <v>229.13</v>
      </c>
      <c r="AU6" s="36">
        <f t="shared" ref="AU6:BC6" si="6">IF(AU7="",NA(),AU7)</f>
        <v>218.63</v>
      </c>
      <c r="AV6" s="36">
        <f t="shared" si="6"/>
        <v>201.02</v>
      </c>
      <c r="AW6" s="36">
        <f t="shared" si="6"/>
        <v>194.35</v>
      </c>
      <c r="AX6" s="36">
        <f t="shared" si="6"/>
        <v>163.68</v>
      </c>
      <c r="AY6" s="36">
        <f t="shared" si="6"/>
        <v>357.82</v>
      </c>
      <c r="AZ6" s="36">
        <f t="shared" si="6"/>
        <v>355.5</v>
      </c>
      <c r="BA6" s="36">
        <f t="shared" si="6"/>
        <v>349.83</v>
      </c>
      <c r="BB6" s="36">
        <f t="shared" si="6"/>
        <v>360.86</v>
      </c>
      <c r="BC6" s="36">
        <f t="shared" si="6"/>
        <v>350.79</v>
      </c>
      <c r="BD6" s="35" t="str">
        <f>IF(BD7="","",IF(BD7="-","【-】","【"&amp;SUBSTITUTE(TEXT(BD7,"#,##0.00"),"-","△")&amp;"】"))</f>
        <v>【260.31】</v>
      </c>
      <c r="BE6" s="36">
        <f>IF(BE7="",NA(),BE7)</f>
        <v>293.32</v>
      </c>
      <c r="BF6" s="36">
        <f t="shared" ref="BF6:BN6" si="7">IF(BF7="",NA(),BF7)</f>
        <v>276.64</v>
      </c>
      <c r="BG6" s="36">
        <f t="shared" si="7"/>
        <v>258.24</v>
      </c>
      <c r="BH6" s="36">
        <f t="shared" si="7"/>
        <v>240.22</v>
      </c>
      <c r="BI6" s="36">
        <f t="shared" si="7"/>
        <v>221.34</v>
      </c>
      <c r="BJ6" s="36">
        <f t="shared" si="7"/>
        <v>307.45999999999998</v>
      </c>
      <c r="BK6" s="36">
        <f t="shared" si="7"/>
        <v>312.58</v>
      </c>
      <c r="BL6" s="36">
        <f t="shared" si="7"/>
        <v>314.87</v>
      </c>
      <c r="BM6" s="36">
        <f t="shared" si="7"/>
        <v>309.27999999999997</v>
      </c>
      <c r="BN6" s="36">
        <f t="shared" si="7"/>
        <v>322.92</v>
      </c>
      <c r="BO6" s="35" t="str">
        <f>IF(BO7="","",IF(BO7="-","【-】","【"&amp;SUBSTITUTE(TEXT(BO7,"#,##0.00"),"-","△")&amp;"】"))</f>
        <v>【275.67】</v>
      </c>
      <c r="BP6" s="36">
        <f>IF(BP7="",NA(),BP7)</f>
        <v>100.98</v>
      </c>
      <c r="BQ6" s="36">
        <f t="shared" ref="BQ6:BY6" si="8">IF(BQ7="",NA(),BQ7)</f>
        <v>98.09</v>
      </c>
      <c r="BR6" s="36">
        <f t="shared" si="8"/>
        <v>96.59</v>
      </c>
      <c r="BS6" s="36">
        <f t="shared" si="8"/>
        <v>93.54</v>
      </c>
      <c r="BT6" s="36">
        <f t="shared" si="8"/>
        <v>94.32</v>
      </c>
      <c r="BU6" s="36">
        <f t="shared" si="8"/>
        <v>106.01</v>
      </c>
      <c r="BV6" s="36">
        <f t="shared" si="8"/>
        <v>104.57</v>
      </c>
      <c r="BW6" s="36">
        <f t="shared" si="8"/>
        <v>103.54</v>
      </c>
      <c r="BX6" s="36">
        <f t="shared" si="8"/>
        <v>103.32</v>
      </c>
      <c r="BY6" s="36">
        <f t="shared" si="8"/>
        <v>100.85</v>
      </c>
      <c r="BZ6" s="35" t="str">
        <f>IF(BZ7="","",IF(BZ7="-","【-】","【"&amp;SUBSTITUTE(TEXT(BZ7,"#,##0.00"),"-","△")&amp;"】"))</f>
        <v>【100.05】</v>
      </c>
      <c r="CA6" s="36">
        <f>IF(CA7="",NA(),CA7)</f>
        <v>150.38</v>
      </c>
      <c r="CB6" s="36">
        <f t="shared" ref="CB6:CJ6" si="9">IF(CB7="",NA(),CB7)</f>
        <v>153.13</v>
      </c>
      <c r="CC6" s="36">
        <f t="shared" si="9"/>
        <v>156.63</v>
      </c>
      <c r="CD6" s="36">
        <f t="shared" si="9"/>
        <v>161.91999999999999</v>
      </c>
      <c r="CE6" s="36">
        <f t="shared" si="9"/>
        <v>158.16</v>
      </c>
      <c r="CF6" s="36">
        <f t="shared" si="9"/>
        <v>162.24</v>
      </c>
      <c r="CG6" s="36">
        <f t="shared" si="9"/>
        <v>165.47</v>
      </c>
      <c r="CH6" s="36">
        <f t="shared" si="9"/>
        <v>167.46</v>
      </c>
      <c r="CI6" s="36">
        <f t="shared" si="9"/>
        <v>168.56</v>
      </c>
      <c r="CJ6" s="36">
        <f t="shared" si="9"/>
        <v>167.1</v>
      </c>
      <c r="CK6" s="35" t="str">
        <f>IF(CK7="","",IF(CK7="-","【-】","【"&amp;SUBSTITUTE(TEXT(CK7,"#,##0.00"),"-","△")&amp;"】"))</f>
        <v>【166.40】</v>
      </c>
      <c r="CL6" s="36">
        <f>IF(CL7="",NA(),CL7)</f>
        <v>75.31</v>
      </c>
      <c r="CM6" s="36">
        <f t="shared" ref="CM6:CU6" si="10">IF(CM7="",NA(),CM7)</f>
        <v>50.53</v>
      </c>
      <c r="CN6" s="36">
        <f t="shared" si="10"/>
        <v>50.12</v>
      </c>
      <c r="CO6" s="36">
        <f t="shared" si="10"/>
        <v>58.35</v>
      </c>
      <c r="CP6" s="36">
        <f t="shared" si="10"/>
        <v>57.61</v>
      </c>
      <c r="CQ6" s="36">
        <f t="shared" si="10"/>
        <v>59.11</v>
      </c>
      <c r="CR6" s="36">
        <f t="shared" si="10"/>
        <v>59.74</v>
      </c>
      <c r="CS6" s="36">
        <f t="shared" si="10"/>
        <v>59.46</v>
      </c>
      <c r="CT6" s="36">
        <f t="shared" si="10"/>
        <v>59.51</v>
      </c>
      <c r="CU6" s="36">
        <f t="shared" si="10"/>
        <v>59.91</v>
      </c>
      <c r="CV6" s="35" t="str">
        <f>IF(CV7="","",IF(CV7="-","【-】","【"&amp;SUBSTITUTE(TEXT(CV7,"#,##0.00"),"-","△")&amp;"】"))</f>
        <v>【60.69】</v>
      </c>
      <c r="CW6" s="36">
        <f>IF(CW7="",NA(),CW7)</f>
        <v>77.72</v>
      </c>
      <c r="CX6" s="36">
        <f t="shared" ref="CX6:DF6" si="11">IF(CX7="",NA(),CX7)</f>
        <v>77.23</v>
      </c>
      <c r="CY6" s="36">
        <f t="shared" si="11"/>
        <v>76.55</v>
      </c>
      <c r="CZ6" s="36">
        <f t="shared" si="11"/>
        <v>77.959999999999994</v>
      </c>
      <c r="DA6" s="36">
        <f t="shared" si="11"/>
        <v>77.81</v>
      </c>
      <c r="DB6" s="36">
        <f t="shared" si="11"/>
        <v>87.91</v>
      </c>
      <c r="DC6" s="36">
        <f t="shared" si="11"/>
        <v>87.28</v>
      </c>
      <c r="DD6" s="36">
        <f t="shared" si="11"/>
        <v>87.41</v>
      </c>
      <c r="DE6" s="36">
        <f t="shared" si="11"/>
        <v>87.08</v>
      </c>
      <c r="DF6" s="36">
        <f t="shared" si="11"/>
        <v>87.26</v>
      </c>
      <c r="DG6" s="35" t="str">
        <f>IF(DG7="","",IF(DG7="-","【-】","【"&amp;SUBSTITUTE(TEXT(DG7,"#,##0.00"),"-","△")&amp;"】"))</f>
        <v>【89.82】</v>
      </c>
      <c r="DH6" s="36">
        <f>IF(DH7="",NA(),DH7)</f>
        <v>52.24</v>
      </c>
      <c r="DI6" s="36">
        <f t="shared" ref="DI6:DQ6" si="12">IF(DI7="",NA(),DI7)</f>
        <v>48.44</v>
      </c>
      <c r="DJ6" s="36">
        <f t="shared" si="12"/>
        <v>49.66</v>
      </c>
      <c r="DK6" s="36">
        <f t="shared" si="12"/>
        <v>51.06</v>
      </c>
      <c r="DL6" s="36">
        <f t="shared" si="12"/>
        <v>52.38</v>
      </c>
      <c r="DM6" s="36">
        <f t="shared" si="12"/>
        <v>46.88</v>
      </c>
      <c r="DN6" s="36">
        <f t="shared" si="12"/>
        <v>46.94</v>
      </c>
      <c r="DO6" s="36">
        <f t="shared" si="12"/>
        <v>47.62</v>
      </c>
      <c r="DP6" s="36">
        <f t="shared" si="12"/>
        <v>48.55</v>
      </c>
      <c r="DQ6" s="36">
        <f t="shared" si="12"/>
        <v>49.2</v>
      </c>
      <c r="DR6" s="35" t="str">
        <f>IF(DR7="","",IF(DR7="-","【-】","【"&amp;SUBSTITUTE(TEXT(DR7,"#,##0.00"),"-","△")&amp;"】"))</f>
        <v>【50.19】</v>
      </c>
      <c r="DS6" s="36">
        <f>IF(DS7="",NA(),DS7)</f>
        <v>48.5</v>
      </c>
      <c r="DT6" s="36">
        <f t="shared" ref="DT6:EB6" si="13">IF(DT7="",NA(),DT7)</f>
        <v>29.34</v>
      </c>
      <c r="DU6" s="36">
        <f t="shared" si="13"/>
        <v>29.44</v>
      </c>
      <c r="DV6" s="36">
        <f t="shared" si="13"/>
        <v>30.48</v>
      </c>
      <c r="DW6" s="36">
        <f t="shared" si="13"/>
        <v>30.87</v>
      </c>
      <c r="DX6" s="36">
        <f t="shared" si="13"/>
        <v>13.39</v>
      </c>
      <c r="DY6" s="36">
        <f t="shared" si="13"/>
        <v>14.48</v>
      </c>
      <c r="DZ6" s="36">
        <f t="shared" si="13"/>
        <v>16.27</v>
      </c>
      <c r="EA6" s="36">
        <f t="shared" si="13"/>
        <v>17.11</v>
      </c>
      <c r="EB6" s="36">
        <f t="shared" si="13"/>
        <v>18.329999999999998</v>
      </c>
      <c r="EC6" s="35" t="str">
        <f>IF(EC7="","",IF(EC7="-","【-】","【"&amp;SUBSTITUTE(TEXT(EC7,"#,##0.00"),"-","△")&amp;"】"))</f>
        <v>【20.63】</v>
      </c>
      <c r="ED6" s="36">
        <f>IF(ED7="",NA(),ED7)</f>
        <v>0.24</v>
      </c>
      <c r="EE6" s="36">
        <f t="shared" ref="EE6:EM6" si="14">IF(EE7="",NA(),EE7)</f>
        <v>0.49</v>
      </c>
      <c r="EF6" s="36">
        <f t="shared" si="14"/>
        <v>0.36</v>
      </c>
      <c r="EG6" s="36">
        <f t="shared" si="14"/>
        <v>0.25</v>
      </c>
      <c r="EH6" s="36">
        <f t="shared" si="14"/>
        <v>0.21</v>
      </c>
      <c r="EI6" s="36">
        <f t="shared" si="14"/>
        <v>0.71</v>
      </c>
      <c r="EJ6" s="36">
        <f t="shared" si="14"/>
        <v>0.75</v>
      </c>
      <c r="EK6" s="36">
        <f t="shared" si="14"/>
        <v>0.63</v>
      </c>
      <c r="EL6" s="36">
        <f t="shared" si="14"/>
        <v>0.63</v>
      </c>
      <c r="EM6" s="36">
        <f t="shared" si="14"/>
        <v>0.6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102083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80.510000000000005</v>
      </c>
      <c r="P7" s="39">
        <v>98.84</v>
      </c>
      <c r="Q7" s="39">
        <v>2475</v>
      </c>
      <c r="R7" s="39">
        <v>75847</v>
      </c>
      <c r="S7" s="39">
        <v>240.27</v>
      </c>
      <c r="T7" s="39">
        <v>315.67</v>
      </c>
      <c r="U7" s="39">
        <v>74618</v>
      </c>
      <c r="V7" s="39">
        <v>136.33000000000001</v>
      </c>
      <c r="W7" s="39">
        <v>547.33000000000004</v>
      </c>
      <c r="X7" s="39">
        <v>106.23</v>
      </c>
      <c r="Y7" s="39">
        <v>103.14</v>
      </c>
      <c r="Z7" s="39">
        <v>101.47</v>
      </c>
      <c r="AA7" s="39">
        <v>98.63</v>
      </c>
      <c r="AB7" s="39">
        <v>99.31</v>
      </c>
      <c r="AC7" s="39">
        <v>113.16</v>
      </c>
      <c r="AD7" s="39">
        <v>112.15</v>
      </c>
      <c r="AE7" s="39">
        <v>111.44</v>
      </c>
      <c r="AF7" s="39">
        <v>111.17</v>
      </c>
      <c r="AG7" s="39">
        <v>110.91</v>
      </c>
      <c r="AH7" s="39">
        <v>110.27</v>
      </c>
      <c r="AI7" s="39">
        <v>0</v>
      </c>
      <c r="AJ7" s="39">
        <v>0</v>
      </c>
      <c r="AK7" s="39">
        <v>0</v>
      </c>
      <c r="AL7" s="39">
        <v>1.01</v>
      </c>
      <c r="AM7" s="39">
        <v>1.1399999999999999</v>
      </c>
      <c r="AN7" s="39">
        <v>0.68</v>
      </c>
      <c r="AO7" s="39">
        <v>1</v>
      </c>
      <c r="AP7" s="39">
        <v>1.03</v>
      </c>
      <c r="AQ7" s="39">
        <v>0.78</v>
      </c>
      <c r="AR7" s="39">
        <v>0.92</v>
      </c>
      <c r="AS7" s="39">
        <v>1.1499999999999999</v>
      </c>
      <c r="AT7" s="39">
        <v>229.13</v>
      </c>
      <c r="AU7" s="39">
        <v>218.63</v>
      </c>
      <c r="AV7" s="39">
        <v>201.02</v>
      </c>
      <c r="AW7" s="39">
        <v>194.35</v>
      </c>
      <c r="AX7" s="39">
        <v>163.68</v>
      </c>
      <c r="AY7" s="39">
        <v>357.82</v>
      </c>
      <c r="AZ7" s="39">
        <v>355.5</v>
      </c>
      <c r="BA7" s="39">
        <v>349.83</v>
      </c>
      <c r="BB7" s="39">
        <v>360.86</v>
      </c>
      <c r="BC7" s="39">
        <v>350.79</v>
      </c>
      <c r="BD7" s="39">
        <v>260.31</v>
      </c>
      <c r="BE7" s="39">
        <v>293.32</v>
      </c>
      <c r="BF7" s="39">
        <v>276.64</v>
      </c>
      <c r="BG7" s="39">
        <v>258.24</v>
      </c>
      <c r="BH7" s="39">
        <v>240.22</v>
      </c>
      <c r="BI7" s="39">
        <v>221.34</v>
      </c>
      <c r="BJ7" s="39">
        <v>307.45999999999998</v>
      </c>
      <c r="BK7" s="39">
        <v>312.58</v>
      </c>
      <c r="BL7" s="39">
        <v>314.87</v>
      </c>
      <c r="BM7" s="39">
        <v>309.27999999999997</v>
      </c>
      <c r="BN7" s="39">
        <v>322.92</v>
      </c>
      <c r="BO7" s="39">
        <v>275.67</v>
      </c>
      <c r="BP7" s="39">
        <v>100.98</v>
      </c>
      <c r="BQ7" s="39">
        <v>98.09</v>
      </c>
      <c r="BR7" s="39">
        <v>96.59</v>
      </c>
      <c r="BS7" s="39">
        <v>93.54</v>
      </c>
      <c r="BT7" s="39">
        <v>94.32</v>
      </c>
      <c r="BU7" s="39">
        <v>106.01</v>
      </c>
      <c r="BV7" s="39">
        <v>104.57</v>
      </c>
      <c r="BW7" s="39">
        <v>103.54</v>
      </c>
      <c r="BX7" s="39">
        <v>103.32</v>
      </c>
      <c r="BY7" s="39">
        <v>100.85</v>
      </c>
      <c r="BZ7" s="39">
        <v>100.05</v>
      </c>
      <c r="CA7" s="39">
        <v>150.38</v>
      </c>
      <c r="CB7" s="39">
        <v>153.13</v>
      </c>
      <c r="CC7" s="39">
        <v>156.63</v>
      </c>
      <c r="CD7" s="39">
        <v>161.91999999999999</v>
      </c>
      <c r="CE7" s="39">
        <v>158.16</v>
      </c>
      <c r="CF7" s="39">
        <v>162.24</v>
      </c>
      <c r="CG7" s="39">
        <v>165.47</v>
      </c>
      <c r="CH7" s="39">
        <v>167.46</v>
      </c>
      <c r="CI7" s="39">
        <v>168.56</v>
      </c>
      <c r="CJ7" s="39">
        <v>167.1</v>
      </c>
      <c r="CK7" s="39">
        <v>166.4</v>
      </c>
      <c r="CL7" s="39">
        <v>75.31</v>
      </c>
      <c r="CM7" s="39">
        <v>50.53</v>
      </c>
      <c r="CN7" s="39">
        <v>50.12</v>
      </c>
      <c r="CO7" s="39">
        <v>58.35</v>
      </c>
      <c r="CP7" s="39">
        <v>57.61</v>
      </c>
      <c r="CQ7" s="39">
        <v>59.11</v>
      </c>
      <c r="CR7" s="39">
        <v>59.74</v>
      </c>
      <c r="CS7" s="39">
        <v>59.46</v>
      </c>
      <c r="CT7" s="39">
        <v>59.51</v>
      </c>
      <c r="CU7" s="39">
        <v>59.91</v>
      </c>
      <c r="CV7" s="39">
        <v>60.69</v>
      </c>
      <c r="CW7" s="39">
        <v>77.72</v>
      </c>
      <c r="CX7" s="39">
        <v>77.23</v>
      </c>
      <c r="CY7" s="39">
        <v>76.55</v>
      </c>
      <c r="CZ7" s="39">
        <v>77.959999999999994</v>
      </c>
      <c r="DA7" s="39">
        <v>77.81</v>
      </c>
      <c r="DB7" s="39">
        <v>87.91</v>
      </c>
      <c r="DC7" s="39">
        <v>87.28</v>
      </c>
      <c r="DD7" s="39">
        <v>87.41</v>
      </c>
      <c r="DE7" s="39">
        <v>87.08</v>
      </c>
      <c r="DF7" s="39">
        <v>87.26</v>
      </c>
      <c r="DG7" s="39">
        <v>89.82</v>
      </c>
      <c r="DH7" s="39">
        <v>52.24</v>
      </c>
      <c r="DI7" s="39">
        <v>48.44</v>
      </c>
      <c r="DJ7" s="39">
        <v>49.66</v>
      </c>
      <c r="DK7" s="39">
        <v>51.06</v>
      </c>
      <c r="DL7" s="39">
        <v>52.38</v>
      </c>
      <c r="DM7" s="39">
        <v>46.88</v>
      </c>
      <c r="DN7" s="39">
        <v>46.94</v>
      </c>
      <c r="DO7" s="39">
        <v>47.62</v>
      </c>
      <c r="DP7" s="39">
        <v>48.55</v>
      </c>
      <c r="DQ7" s="39">
        <v>49.2</v>
      </c>
      <c r="DR7" s="39">
        <v>50.19</v>
      </c>
      <c r="DS7" s="39">
        <v>48.5</v>
      </c>
      <c r="DT7" s="39">
        <v>29.34</v>
      </c>
      <c r="DU7" s="39">
        <v>29.44</v>
      </c>
      <c r="DV7" s="39">
        <v>30.48</v>
      </c>
      <c r="DW7" s="39">
        <v>30.87</v>
      </c>
      <c r="DX7" s="39">
        <v>13.39</v>
      </c>
      <c r="DY7" s="39">
        <v>14.48</v>
      </c>
      <c r="DZ7" s="39">
        <v>16.27</v>
      </c>
      <c r="EA7" s="39">
        <v>17.11</v>
      </c>
      <c r="EB7" s="39">
        <v>18.329999999999998</v>
      </c>
      <c r="EC7" s="39">
        <v>20.63</v>
      </c>
      <c r="ED7" s="39">
        <v>0.24</v>
      </c>
      <c r="EE7" s="39">
        <v>0.49</v>
      </c>
      <c r="EF7" s="39">
        <v>0.36</v>
      </c>
      <c r="EG7" s="39">
        <v>0.25</v>
      </c>
      <c r="EH7" s="39">
        <v>0.21</v>
      </c>
      <c r="EI7" s="39">
        <v>0.71</v>
      </c>
      <c r="EJ7" s="39">
        <v>0.75</v>
      </c>
      <c r="EK7" s="39">
        <v>0.63</v>
      </c>
      <c r="EL7" s="39">
        <v>0.63</v>
      </c>
      <c r="EM7" s="39">
        <v>0.6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2022-02-20T08:02:34Z</cp:lastPrinted>
  <dcterms:created xsi:type="dcterms:W3CDTF">2021-12-03T06:45:57Z</dcterms:created>
  <dcterms:modified xsi:type="dcterms:W3CDTF">2022-02-20T08:02:35Z</dcterms:modified>
  <cp:category/>
</cp:coreProperties>
</file>