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19_甘楽町\"/>
    </mc:Choice>
  </mc:AlternateContent>
  <xr:revisionPtr revIDLastSave="0" documentId="13_ncr:1_{A55620B6-11DC-40E9-A936-C1DB52CFE3FE}" xr6:coauthVersionLast="36" xr6:coauthVersionMax="36" xr10:uidLastSave="{00000000-0000-0000-0000-000000000000}"/>
  <workbookProtection workbookAlgorithmName="SHA-512" workbookHashValue="70764DlE1HFTWtkepZQJOHLvJPqW7g8al/KWulaFLdLkjnkU5flXMKw36/9DtomwyzzikVjanDHxHnljK+CaOQ==" workbookSaltValue="MV4TXZLBKQBFLqjVZX50ow=="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E85" i="4"/>
  <c r="BB10" i="4"/>
  <c r="AT10" i="4"/>
  <c r="AL10" i="4"/>
  <c r="W10" i="4"/>
  <c r="B10" i="4"/>
  <c r="BB8" i="4"/>
  <c r="AT8" i="4"/>
  <c r="AL8" i="4"/>
  <c r="W8" i="4"/>
  <c r="P8" i="4"/>
  <c r="B8"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<sst xmlns="http://schemas.openxmlformats.org/spreadsheetml/2006/main" count="228" uniqueCount="116">
  <si>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</si>
  <si>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</si>
  <si>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</si>
  <si>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</si>
  <si>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</si>
  <si>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</si>
  <si>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</si>
  <si>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</si>
  <si>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</si>
  <si>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</si>
  <si>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</si>
  <si>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</si>
  <si>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</si>
  <si>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</si>
  <si>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</si>
  <si>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</si>
  <si>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</si>
  <si>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</si>
  <si>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</si>
  <si>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</si>
  <si>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</si>
  <si>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</si>
  <si>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</si>
  <si>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</si>
  <si>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</si>
  <si>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</si>
  <si>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</si>
  <si>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</si>
  <si>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</si>
  <si>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</si>
  <si>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</si>
  <si>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</si>
  <si>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</si>
  <si>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</si>
  <si>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</si>
  <si>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</si>
  <si>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</si>
  <si>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</si>
  <si>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</si>
  <si>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</si>
  <si>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</si>
  <si>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</si>
  <si>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</si>
  <si>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</si>
  <si>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</si>
  <si>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</si>
  <si>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</si>
  <si>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</si>
  <si>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</si>
  <si>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</si>
  <si>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</si>
  <si>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</si>
  <si>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</si>
  <si>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</si>
  <si>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</si>
  <si>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</si>
  <si>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</si>
  <si>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</si>
  <si>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</si>
  <si>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</si>
  <si>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</si>
  <si>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</si>
  <si>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</si>
  <si>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</si>
  <si>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</si>
  <si>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</si>
  <si>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</si>
  <si>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</si>
  <si>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</si>
  <si>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</si>
  <si>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</si>
  <si>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</si>
  <si>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</si>
  <si>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</si>
  <si>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</si>
  <si>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</si>
  <si>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</si>
  <si>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</si>
  <si>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</si>
  <si>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</si>
  <si>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</si>
  <si>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</si>
  <si>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</si>
  <si>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</si>
  <si>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</si>
  <si>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</si>
  <si>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</si>
  <si>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</si>
  <si>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</si>
  <si>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</si>
  <si>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</si>
  <si>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</si>
  <si>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</si>
  <si>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</si>
  <si>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</si>
  <si>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</si>
  <si>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</si>
  <si>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</si>
  <si>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</si>
  <si>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</si>
  <si>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</si>
  <si>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</si>
  <si>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</si>
  <si>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</si>
  <si>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</si>
  <si>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</si>
  <si>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</si>
  <si>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</si>
  <si>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</si>
  <si>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</si>
  <si>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</si>
  <si>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</si>
  <si>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</si>
  <si>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 老朽化した配水管や浄水場等の更新工事を進めておりますが、償却対象の固定資産が増加する以上に減価償却が進み施設の老朽化が進んでおり、数値が上昇しており、今後さらなる更新工事が必要となっています。
② 老朽化した管路から計画的に更新作業を進めており、数値の上昇が比較的低く抑えられている。
③ 下水道管布設工事等に合わせた老朽管の布設替え工事、国道・県道改良工事に伴う布設替工事、単独布設替工事の配水管延長が昨年度と比較して増加したため、数値が上昇した。
　平成25年度から基幹となる管路を中心として、老朽化した配水管の布設替工事を実施している。また、下水道管布設工事に合わせた老朽管の布設替工事、令和２年度からは浄水場の改修を行い、事業を効率的に進めている。</t>
    <rPh sb="2" eb="5">
      <t>ロウキュウカ</t>
    </rPh>
    <rPh sb="11" eb="14">
      <t>ジョウスイジョウ</t>
    </rPh>
    <rPh sb="16" eb="18">
      <t>コウシン</t>
    </rPh>
    <rPh sb="18" eb="20">
      <t>コウジ</t>
    </rPh>
    <rPh sb="21" eb="22">
      <t>スス</t>
    </rPh>
    <rPh sb="44" eb="46">
      <t>イジョウ</t>
    </rPh>
    <rPh sb="47" eb="49">
      <t>ゲンカ</t>
    </rPh>
    <rPh sb="49" eb="51">
      <t>ショウキャク</t>
    </rPh>
    <rPh sb="52" eb="53">
      <t>スス</t>
    </rPh>
    <rPh sb="54" eb="56">
      <t>シセツ</t>
    </rPh>
    <rPh sb="57" eb="60">
      <t>ロウキュウカ</t>
    </rPh>
    <rPh sb="61" eb="62">
      <t>スス</t>
    </rPh>
    <rPh sb="77" eb="79">
      <t>コンゴ</t>
    </rPh>
    <rPh sb="83" eb="85">
      <t>コウシン</t>
    </rPh>
    <rPh sb="85" eb="87">
      <t>コウジ</t>
    </rPh>
    <rPh sb="88" eb="90">
      <t>ヒツヨウ</t>
    </rPh>
    <rPh sb="131" eb="134">
      <t>ヒカクテキ</t>
    </rPh>
    <rPh sb="155" eb="156">
      <t>トウ</t>
    </rPh>
    <rPh sb="172" eb="173">
      <t>クニ</t>
    </rPh>
    <rPh sb="173" eb="174">
      <t>ドウ</t>
    </rPh>
    <rPh sb="175" eb="177">
      <t>ケンドウ</t>
    </rPh>
    <rPh sb="177" eb="179">
      <t>カイリョウ</t>
    </rPh>
    <rPh sb="179" eb="181">
      <t>コウジ</t>
    </rPh>
    <rPh sb="182" eb="183">
      <t>トモナ</t>
    </rPh>
    <rPh sb="190" eb="192">
      <t>タンドク</t>
    </rPh>
    <rPh sb="192" eb="194">
      <t>フセツ</t>
    </rPh>
    <rPh sb="194" eb="195">
      <t>カ</t>
    </rPh>
    <rPh sb="195" eb="197">
      <t>コウジ</t>
    </rPh>
    <rPh sb="198" eb="201">
      <t>ハイスイカン</t>
    </rPh>
    <rPh sb="201" eb="203">
      <t>エンチョウ</t>
    </rPh>
    <rPh sb="204" eb="207">
      <t>サクネンド</t>
    </rPh>
    <rPh sb="208" eb="210">
      <t>ヒカク</t>
    </rPh>
    <rPh sb="212" eb="214">
      <t>ゾウカ</t>
    </rPh>
    <rPh sb="222" eb="224">
      <t>ジョウショウ</t>
    </rPh>
    <rPh sb="300" eb="302">
      <t>レイワ</t>
    </rPh>
    <rPh sb="303" eb="305">
      <t>ネンド</t>
    </rPh>
    <rPh sb="308" eb="311">
      <t>ジョウスイジョウ</t>
    </rPh>
    <rPh sb="312" eb="314">
      <t>カイシュウ</t>
    </rPh>
    <rPh sb="315" eb="316">
      <t>オコナ</t>
    </rPh>
    <rPh sb="318" eb="320">
      <t>ジギョウ</t>
    </rPh>
    <phoneticPr fontId="4"/>
  </si>
  <si>
    <t>　少子高齢化に伴う給水人口の減少や節水志向により、給水収入は減少していくことが予想される。また、老朽化した施設・管路の更新が必要となってきており、今後は、より厳しい経営状況になることが考えられる。
　そのため、今後も維持管理費等の経費削減に努めつつ、水道料金の引き上げを視野に入れながら、経営の健全性を維持していく必要がある。
　老朽化した施設・管路の改修や老朽管更新に伴う費用の増加については、更新すべきところを的確に把握し、計画的に改良・改修工事を実施していく。</t>
    <rPh sb="19" eb="21">
      <t>シコウ</t>
    </rPh>
    <rPh sb="48" eb="51">
      <t>ロウキュウカ</t>
    </rPh>
    <rPh sb="53" eb="55">
      <t>シセツ</t>
    </rPh>
    <rPh sb="56" eb="58">
      <t>カンロ</t>
    </rPh>
    <rPh sb="59" eb="61">
      <t>コウシン</t>
    </rPh>
    <rPh sb="62" eb="64">
      <t>ヒツヨウ</t>
    </rPh>
    <rPh sb="82" eb="84">
      <t>ケイエイ</t>
    </rPh>
    <rPh sb="105" eb="107">
      <t>コンゴ</t>
    </rPh>
    <rPh sb="173" eb="175">
      <t>カンロ</t>
    </rPh>
    <rPh sb="176" eb="178">
      <t>カイシュウ</t>
    </rPh>
    <rPh sb="207" eb="209">
      <t>テキカク</t>
    </rPh>
    <phoneticPr fontId="4"/>
  </si>
  <si>
    <t>① 給水収益の減少等により営業収益が減少したが、老朽化した浄水場改修等での多額投資を行ったことによる消費税の還付金の収入に伴い、前年度と比較して数値が上昇した。
② ―
③ 令和２年度に企業債償還金等が増加したことによる流動負債の増加と、多額投資による現金預金の減少により流動資産が減少したため、数値が下降した。
④ 令和２・３年度において浄水場改修工事等を行うため、新たな企業債の借入を行い、数値が上昇した。
⑤ 令和２年度は減価償却費、動力費や修繕費等の減少による営業費用の減少と、給水収益の減少が比較的少額であったため、数値が若干上昇した。
⑥ 年間総有収水量が減少したが、それ以上の減価償却費、修繕費などの営業費用の減少により、数値が若干下降した。
⑦ 年間総配水量が微減のため、前年度と比較して本数値もほぼ横ばい状態である。
⑧ 毎年計画的に漏水調査・修繕を行い、年間総配水量は若干減少したが、総有収水量もそれ以上に減少したことにより、数値が若干下降した。
　少子高齢化に伴う給水人口の減少や節水機器の普及・節水志向により、営業収益は今後も減少が見込まれる。また、老朽化による施設・管路の更新が必要のため、今後、厳しい経営が想定される。　　　　　　　　　　　　　　　　　　　　　　　　　　　　　　　　　　　　　　　　</t>
    <rPh sb="2" eb="4">
      <t>キュウスイ</t>
    </rPh>
    <rPh sb="4" eb="6">
      <t>シュウエキ</t>
    </rPh>
    <rPh sb="9" eb="10">
      <t>トウ</t>
    </rPh>
    <rPh sb="24" eb="27">
      <t>ロウキュウカ</t>
    </rPh>
    <rPh sb="29" eb="32">
      <t>ジョウスイジョウ</t>
    </rPh>
    <rPh sb="32" eb="34">
      <t>カイシュウ</t>
    </rPh>
    <rPh sb="34" eb="35">
      <t>トウ</t>
    </rPh>
    <rPh sb="37" eb="39">
      <t>タガク</t>
    </rPh>
    <rPh sb="39" eb="41">
      <t>トウシ</t>
    </rPh>
    <rPh sb="42" eb="43">
      <t>オコナ</t>
    </rPh>
    <rPh sb="50" eb="53">
      <t>ショウヒゼイ</t>
    </rPh>
    <rPh sb="54" eb="57">
      <t>カンプキン</t>
    </rPh>
    <rPh sb="58" eb="60">
      <t>シュウニュウ</t>
    </rPh>
    <rPh sb="61" eb="62">
      <t>トモナ</t>
    </rPh>
    <rPh sb="75" eb="77">
      <t>ジョウショウ</t>
    </rPh>
    <rPh sb="87" eb="89">
      <t>レイワ</t>
    </rPh>
    <rPh sb="90" eb="92">
      <t>ネンド</t>
    </rPh>
    <rPh sb="93" eb="95">
      <t>キギョウ</t>
    </rPh>
    <rPh sb="95" eb="96">
      <t>サイ</t>
    </rPh>
    <rPh sb="96" eb="98">
      <t>ショウカン</t>
    </rPh>
    <rPh sb="98" eb="99">
      <t>キン</t>
    </rPh>
    <rPh sb="99" eb="100">
      <t>トウ</t>
    </rPh>
    <rPh sb="101" eb="103">
      <t>ゾウカ</t>
    </rPh>
    <rPh sb="119" eb="121">
      <t>タガク</t>
    </rPh>
    <rPh sb="121" eb="123">
      <t>トウシ</t>
    </rPh>
    <rPh sb="126" eb="128">
      <t>ゲンキン</t>
    </rPh>
    <rPh sb="128" eb="130">
      <t>ヨキン</t>
    </rPh>
    <rPh sb="131" eb="133">
      <t>ゲンショウ</t>
    </rPh>
    <rPh sb="136" eb="138">
      <t>リュウドウ</t>
    </rPh>
    <rPh sb="138" eb="140">
      <t>シサン</t>
    </rPh>
    <rPh sb="141" eb="143">
      <t>ゲンショウ</t>
    </rPh>
    <rPh sb="157" eb="159">
      <t>カコウ</t>
    </rPh>
    <rPh sb="177" eb="178">
      <t>トウ</t>
    </rPh>
    <rPh sb="184" eb="185">
      <t>アラ</t>
    </rPh>
    <rPh sb="187" eb="189">
      <t>ネンド</t>
    </rPh>
    <rPh sb="194" eb="195">
      <t>オコナ</t>
    </rPh>
    <rPh sb="197" eb="199">
      <t>スウチ</t>
    </rPh>
    <rPh sb="205" eb="207">
      <t>ミコ</t>
    </rPh>
    <rPh sb="214" eb="215">
      <t>ヒ</t>
    </rPh>
    <rPh sb="224" eb="226">
      <t>ゲンショウ</t>
    </rPh>
    <rPh sb="227" eb="228">
      <t>トウ</t>
    </rPh>
    <rPh sb="235" eb="237">
      <t>ゲンショウ</t>
    </rPh>
    <rPh sb="238" eb="240">
      <t>ゲンショウ</t>
    </rPh>
    <rPh sb="246" eb="247">
      <t>リツ</t>
    </rPh>
    <rPh sb="248" eb="249">
      <t>ヒク</t>
    </rPh>
    <rPh sb="251" eb="254">
      <t>ヒカクテキ</t>
    </rPh>
    <rPh sb="254" eb="255">
      <t>スク</t>
    </rPh>
    <rPh sb="255" eb="256">
      <t>ガク</t>
    </rPh>
    <rPh sb="262" eb="264">
      <t>ジャッカン</t>
    </rPh>
    <rPh sb="264" eb="266">
      <t>ジョウショウ</t>
    </rPh>
    <rPh sb="269" eb="271">
      <t>カコウ</t>
    </rPh>
    <rPh sb="288" eb="290">
      <t>イジョウ</t>
    </rPh>
    <rPh sb="307" eb="309">
      <t>エイギョウ</t>
    </rPh>
    <rPh sb="317" eb="319">
      <t>ジャッカン</t>
    </rPh>
    <rPh sb="323" eb="325">
      <t>カコウ</t>
    </rPh>
    <rPh sb="336" eb="337">
      <t>ヨコ</t>
    </rPh>
    <rPh sb="338" eb="340">
      <t>ビゲン</t>
    </rPh>
    <rPh sb="347" eb="348">
      <t>ホン</t>
    </rPh>
    <rPh sb="348" eb="350">
      <t>スウチ</t>
    </rPh>
    <rPh sb="352" eb="353">
      <t>ヨコ</t>
    </rPh>
    <rPh sb="363" eb="365">
      <t>ジョウショウ</t>
    </rPh>
    <rPh sb="366" eb="368">
      <t>マイトシ</t>
    </rPh>
    <rPh sb="368" eb="371">
      <t>ケイカクテキ</t>
    </rPh>
    <rPh sb="372" eb="374">
      <t>ロウスイ</t>
    </rPh>
    <rPh sb="374" eb="376">
      <t>チョウサ</t>
    </rPh>
    <rPh sb="377" eb="379">
      <t>シュウゼン</t>
    </rPh>
    <rPh sb="380" eb="381">
      <t>オコナ</t>
    </rPh>
    <rPh sb="390" eb="392">
      <t>ジャッカン</t>
    </rPh>
    <rPh sb="392" eb="394">
      <t>ゲンショウ</t>
    </rPh>
    <rPh sb="398" eb="399">
      <t>クワ</t>
    </rPh>
    <rPh sb="406" eb="408">
      <t>イジョウ</t>
    </rPh>
    <rPh sb="422" eb="424">
      <t>ジャッカン</t>
    </rPh>
    <rPh sb="429" eb="431">
      <t>カコウ</t>
    </rPh>
    <rPh sb="453" eb="455">
      <t>セッスイ</t>
    </rPh>
    <rPh sb="455" eb="457">
      <t>キキ</t>
    </rPh>
    <rPh sb="458" eb="460">
      <t>フキュウ</t>
    </rPh>
    <rPh sb="463" eb="465">
      <t>シコウ</t>
    </rPh>
    <rPh sb="475" eb="477">
      <t>ミコ</t>
    </rPh>
    <rPh sb="503" eb="505">
      <t>ヒツヨウ</t>
    </rPh>
    <rPh sb="508" eb="509">
      <t>キビ</t>
    </rPh>
    <rPh sb="509" eb="511">
      <t>コンゴ</t>
    </rPh>
    <rPh sb="513" eb="51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</si>
</sst>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0.99</c:v>
                </c:pt>
                <c:pt idx="1">
                  <c:v>0.27</c:v>
                </c:pt>
                <c:pt idx="2">
                  <c:v>0.65</c:v>
                </c:pt>
                <c:pt idx="3">
                  <c:v>0.57999999999999996</c:v>
                </c:pt>
                <c:pt idx="4">
                  <c:v>0.7</c:v>
                </c:pt>
              </c:numCache>
            </c:numRef>
          </c:val>
          <c:extLst>
            <c:ext xmlns:c16="http://schemas.microsoft.com/office/drawing/2014/chart" uri="{C3380CC4-5D6E-409C-BE32-E72D297353CC}">
              <c16:uniqueId val="{00000000-31C8-44B6-8F7D-6BA978FF83F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31C8-44B6-8F7D-6BA978FF83F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82.24</c:v>
                </c:pt>
                <c:pt idx="1">
                  <c:v>76.34</c:v>
                </c:pt>
                <c:pt idx="2">
                  <c:v>74.260000000000005</c:v>
                </c:pt>
                <c:pt idx="3">
                  <c:v>81.22</c:v>
                </c:pt>
                <c:pt idx="4">
                  <c:v>81.209999999999994</c:v>
                </c:pt>
              </c:numCache>
            </c:numRef>
          </c:val>
          <c:extLst>
            <c:ext xmlns:c16="http://schemas.microsoft.com/office/drawing/2014/chart" uri="{C3380CC4-5D6E-409C-BE32-E72D297353CC}">
              <c16:uniqueId val="{00000000-248F-4DED-A73A-9E93F260FF6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248F-4DED-A73A-9E93F260FF6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79.599999999999994</c:v>
                </c:pt>
                <c:pt idx="1">
                  <c:v>84.77</c:v>
                </c:pt>
                <c:pt idx="2">
                  <c:v>86.02</c:v>
                </c:pt>
                <c:pt idx="3">
                  <c:v>77.5</c:v>
                </c:pt>
                <c:pt idx="4">
                  <c:v>77.38</c:v>
                </c:pt>
              </c:numCache>
            </c:numRef>
          </c:val>
          <c:extLst>
            <c:ext xmlns:c16="http://schemas.microsoft.com/office/drawing/2014/chart" uri="{C3380CC4-5D6E-409C-BE32-E72D297353CC}">
              <c16:uniqueId val="{00000000-EDD1-4302-A926-209D915D3D9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EDD1-4302-A926-209D915D3D9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115.49</c:v>
                </c:pt>
                <c:pt idx="1">
                  <c:v>112.4</c:v>
                </c:pt>
                <c:pt idx="2">
                  <c:v>110.9</c:v>
                </c:pt>
                <c:pt idx="3">
                  <c:v>108.74</c:v>
                </c:pt>
                <c:pt idx="4">
                  <c:v>114.6</c:v>
                </c:pt>
              </c:numCache>
            </c:numRef>
          </c:val>
          <c:extLst>
            <c:ext xmlns:c16="http://schemas.microsoft.com/office/drawing/2014/chart" uri="{C3380CC4-5D6E-409C-BE32-E72D297353CC}">
              <c16:uniqueId val="{00000000-8322-45C1-8392-6D7C2410C9D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8322-45C1-8392-6D7C2410C9D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46.55</c:v>
                </c:pt>
                <c:pt idx="1">
                  <c:v>48.35</c:v>
                </c:pt>
                <c:pt idx="2">
                  <c:v>50.15</c:v>
                </c:pt>
                <c:pt idx="3">
                  <c:v>52</c:v>
                </c:pt>
                <c:pt idx="4">
                  <c:v>52.78</c:v>
                </c:pt>
              </c:numCache>
            </c:numRef>
          </c:val>
          <c:extLst>
            <c:ext xmlns:c16="http://schemas.microsoft.com/office/drawing/2014/chart" uri="{C3380CC4-5D6E-409C-BE32-E72D297353CC}">
              <c16:uniqueId val="{00000000-F7A2-4E2E-A893-F5BF950EC59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F7A2-4E2E-A893-F5BF950EC59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0.84</c:v>
                </c:pt>
                <c:pt idx="1">
                  <c:v>0.28999999999999998</c:v>
                </c:pt>
                <c:pt idx="2">
                  <c:v>0.31</c:v>
                </c:pt>
                <c:pt idx="3">
                  <c:v>1.1200000000000001</c:v>
                </c:pt>
                <c:pt idx="4">
                  <c:v>1.1100000000000001</c:v>
                </c:pt>
              </c:numCache>
            </c:numRef>
          </c:val>
          <c:extLst>
            <c:ext xmlns:c16="http://schemas.microsoft.com/office/drawing/2014/chart" uri="{C3380CC4-5D6E-409C-BE32-E72D297353CC}">
              <c16:uniqueId val="{00000000-2A6D-4E88-A68A-006EE5D8C58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2A6D-4E88-A68A-006EE5D8C58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79-46B6-8960-FBCE16E3C98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C579-46B6-8960-FBCE16E3C98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790.81</c:v>
                </c:pt>
                <c:pt idx="1">
                  <c:v>838.22</c:v>
                </c:pt>
                <c:pt idx="2">
                  <c:v>757.65</c:v>
                </c:pt>
                <c:pt idx="3">
                  <c:v>595.78</c:v>
                </c:pt>
                <c:pt idx="4">
                  <c:v>560.65</c:v>
                </c:pt>
              </c:numCache>
            </c:numRef>
          </c:val>
          <c:extLst>
            <c:ext xmlns:c16="http://schemas.microsoft.com/office/drawing/2014/chart" uri="{C3380CC4-5D6E-409C-BE32-E72D297353CC}">
              <c16:uniqueId val="{00000000-48AD-4230-8F8B-F658CFD9FCA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48AD-4230-8F8B-F658CFD9FCA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492.48</c:v>
                </c:pt>
                <c:pt idx="1">
                  <c:v>479.05</c:v>
                </c:pt>
                <c:pt idx="2">
                  <c:v>464.64</c:v>
                </c:pt>
                <c:pt idx="3">
                  <c:v>444.79</c:v>
                </c:pt>
                <c:pt idx="4">
                  <c:v>600.91</c:v>
                </c:pt>
              </c:numCache>
            </c:numRef>
          </c:val>
          <c:extLst>
            <c:ext xmlns:c16="http://schemas.microsoft.com/office/drawing/2014/chart" uri="{C3380CC4-5D6E-409C-BE32-E72D297353CC}">
              <c16:uniqueId val="{00000000-9CAD-4F46-BAD6-332686E075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9CAD-4F46-BAD6-332686E075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114.81</c:v>
                </c:pt>
                <c:pt idx="1">
                  <c:v>111.75</c:v>
                </c:pt>
                <c:pt idx="2">
                  <c:v>109.5</c:v>
                </c:pt>
                <c:pt idx="3">
                  <c:v>107.37</c:v>
                </c:pt>
                <c:pt idx="4">
                  <c:v>108.61</c:v>
                </c:pt>
              </c:numCache>
            </c:numRef>
          </c:val>
          <c:extLst>
            <c:ext xmlns:c16="http://schemas.microsoft.com/office/drawing/2014/chart" uri="{C3380CC4-5D6E-409C-BE32-E72D297353CC}">
              <c16:uniqueId val="{00000000-F205-47FC-830B-1D5E13D2629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F205-47FC-830B-1D5E13D2629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109.88</c:v>
                </c:pt>
                <c:pt idx="1">
                  <c:v>112.52</c:v>
                </c:pt>
                <c:pt idx="2">
                  <c:v>114.6</c:v>
                </c:pt>
                <c:pt idx="3">
                  <c:v>116.73</c:v>
                </c:pt>
                <c:pt idx="4">
                  <c:v>109.22</c:v>
                </c:pt>
              </c:numCache>
            </c:numRef>
          </c:val>
          <c:extLst>
            <c:ext xmlns:c16="http://schemas.microsoft.com/office/drawing/2014/chart" uri="{C3380CC4-5D6E-409C-BE32-E72D297353CC}">
              <c16:uniqueId val="{00000000-C666-4318-8129-FA43899D596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C666-4318-8129-FA43899D596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5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群馬県　甘楽町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12943</v>
      </c>
      <c r="AM8" s="61"/>
      <c r="AN8" s="61"/>
      <c r="AO8" s="61"/>
      <c r="AP8" s="61"/>
      <c r="AQ8" s="61"/>
      <c r="AR8" s="61"/>
      <c r="AS8" s="61"/>
      <c r="AT8" s="52">
        <f>データ!$S$6</f>
        <v>58.61</v>
      </c>
      <c r="AU8" s="53"/>
      <c r="AV8" s="53"/>
      <c r="AW8" s="53"/>
      <c r="AX8" s="53"/>
      <c r="AY8" s="53"/>
      <c r="AZ8" s="53"/>
      <c r="BA8" s="53"/>
      <c r="BB8" s="54">
        <f>データ!$T$6</f>
        <v>220.83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64.180000000000007</v>
      </c>
      <c r="J10" s="53"/>
      <c r="K10" s="53"/>
      <c r="L10" s="53"/>
      <c r="M10" s="53"/>
      <c r="N10" s="53"/>
      <c r="O10" s="64"/>
      <c r="P10" s="54">
        <f>データ!$P$6</f>
        <v>99.25</v>
      </c>
      <c r="Q10" s="54"/>
      <c r="R10" s="54"/>
      <c r="S10" s="54"/>
      <c r="T10" s="54"/>
      <c r="U10" s="54"/>
      <c r="V10" s="54"/>
      <c r="W10" s="61">
        <f>データ!$Q$6</f>
        <v>2288</v>
      </c>
      <c r="X10" s="61"/>
      <c r="Y10" s="61"/>
      <c r="Z10" s="61"/>
      <c r="AA10" s="61"/>
      <c r="AB10" s="61"/>
      <c r="AC10" s="61"/>
      <c r="AD10" s="2"/>
      <c r="AE10" s="2"/>
      <c r="AF10" s="2"/>
      <c r="AG10" s="2"/>
      <c r="AH10" s="4"/>
      <c r="AI10" s="4"/>
      <c r="AJ10" s="4"/>
      <c r="AK10" s="4"/>
      <c r="AL10" s="61">
        <f>データ!$U$6</f>
        <v>12785</v>
      </c>
      <c r="AM10" s="61"/>
      <c r="AN10" s="61"/>
      <c r="AO10" s="61"/>
      <c r="AP10" s="61"/>
      <c r="AQ10" s="61"/>
      <c r="AR10" s="61"/>
      <c r="AS10" s="61"/>
      <c r="AT10" s="52">
        <f>データ!$V$6</f>
        <v>21.4</v>
      </c>
      <c r="AU10" s="53"/>
      <c r="AV10" s="53"/>
      <c r="AW10" s="53"/>
      <c r="AX10" s="53"/>
      <c r="AY10" s="53"/>
      <c r="AZ10" s="53"/>
      <c r="BA10" s="53"/>
      <c r="BB10" s="54">
        <f>データ!$W$6</f>
        <v>597.42999999999995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2">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2">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115</v>
      </c>
      <c r="BM16" s="96"/>
      <c r="BN16" s="96"/>
      <c r="BO16" s="96"/>
      <c r="BP16" s="96"/>
      <c r="BQ16" s="96"/>
      <c r="BR16" s="96"/>
      <c r="BS16" s="96"/>
      <c r="BT16" s="96"/>
      <c r="BU16" s="96"/>
      <c r="BV16" s="96"/>
      <c r="BW16" s="96"/>
      <c r="BX16" s="96"/>
      <c r="BY16" s="96"/>
      <c r="BZ16" s="9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5" t="s">
        <v>113</v>
      </c>
      <c r="BM47" s="96"/>
      <c r="BN47" s="96"/>
      <c r="BO47" s="96"/>
      <c r="BP47" s="96"/>
      <c r="BQ47" s="96"/>
      <c r="BR47" s="96"/>
      <c r="BS47" s="96"/>
      <c r="BT47" s="96"/>
      <c r="BU47" s="96"/>
      <c r="BV47" s="96"/>
      <c r="BW47" s="96"/>
      <c r="BX47" s="96"/>
      <c r="BY47" s="96"/>
      <c r="BZ47" s="97"/>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5"/>
      <c r="BM48" s="96"/>
      <c r="BN48" s="96"/>
      <c r="BO48" s="96"/>
      <c r="BP48" s="96"/>
      <c r="BQ48" s="96"/>
      <c r="BR48" s="96"/>
      <c r="BS48" s="96"/>
      <c r="BT48" s="96"/>
      <c r="BU48" s="96"/>
      <c r="BV48" s="96"/>
      <c r="BW48" s="96"/>
      <c r="BX48" s="96"/>
      <c r="BY48" s="96"/>
      <c r="BZ48" s="97"/>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5"/>
      <c r="BM49" s="96"/>
      <c r="BN49" s="96"/>
      <c r="BO49" s="96"/>
      <c r="BP49" s="96"/>
      <c r="BQ49" s="96"/>
      <c r="BR49" s="96"/>
      <c r="BS49" s="96"/>
      <c r="BT49" s="96"/>
      <c r="BU49" s="96"/>
      <c r="BV49" s="96"/>
      <c r="BW49" s="96"/>
      <c r="BX49" s="96"/>
      <c r="BY49" s="96"/>
      <c r="BZ49" s="97"/>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5"/>
      <c r="BM50" s="96"/>
      <c r="BN50" s="96"/>
      <c r="BO50" s="96"/>
      <c r="BP50" s="96"/>
      <c r="BQ50" s="96"/>
      <c r="BR50" s="96"/>
      <c r="BS50" s="96"/>
      <c r="BT50" s="96"/>
      <c r="BU50" s="96"/>
      <c r="BV50" s="96"/>
      <c r="BW50" s="96"/>
      <c r="BX50" s="96"/>
      <c r="BY50" s="96"/>
      <c r="BZ50" s="97"/>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5"/>
      <c r="BM51" s="96"/>
      <c r="BN51" s="96"/>
      <c r="BO51" s="96"/>
      <c r="BP51" s="96"/>
      <c r="BQ51" s="96"/>
      <c r="BR51" s="96"/>
      <c r="BS51" s="96"/>
      <c r="BT51" s="96"/>
      <c r="BU51" s="96"/>
      <c r="BV51" s="96"/>
      <c r="BW51" s="96"/>
      <c r="BX51" s="96"/>
      <c r="BY51" s="96"/>
      <c r="BZ51" s="97"/>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5"/>
      <c r="BM52" s="96"/>
      <c r="BN52" s="96"/>
      <c r="BO52" s="96"/>
      <c r="BP52" s="96"/>
      <c r="BQ52" s="96"/>
      <c r="BR52" s="96"/>
      <c r="BS52" s="96"/>
      <c r="BT52" s="96"/>
      <c r="BU52" s="96"/>
      <c r="BV52" s="96"/>
      <c r="BW52" s="96"/>
      <c r="BX52" s="96"/>
      <c r="BY52" s="96"/>
      <c r="BZ52" s="97"/>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5"/>
      <c r="BM53" s="96"/>
      <c r="BN53" s="96"/>
      <c r="BO53" s="96"/>
      <c r="BP53" s="96"/>
      <c r="BQ53" s="96"/>
      <c r="BR53" s="96"/>
      <c r="BS53" s="96"/>
      <c r="BT53" s="96"/>
      <c r="BU53" s="96"/>
      <c r="BV53" s="96"/>
      <c r="BW53" s="96"/>
      <c r="BX53" s="96"/>
      <c r="BY53" s="96"/>
      <c r="BZ53" s="97"/>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5"/>
      <c r="BM54" s="96"/>
      <c r="BN54" s="96"/>
      <c r="BO54" s="96"/>
      <c r="BP54" s="96"/>
      <c r="BQ54" s="96"/>
      <c r="BR54" s="96"/>
      <c r="BS54" s="96"/>
      <c r="BT54" s="96"/>
      <c r="BU54" s="96"/>
      <c r="BV54" s="96"/>
      <c r="BW54" s="96"/>
      <c r="BX54" s="96"/>
      <c r="BY54" s="96"/>
      <c r="BZ54" s="97"/>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5"/>
      <c r="BM55" s="96"/>
      <c r="BN55" s="96"/>
      <c r="BO55" s="96"/>
      <c r="BP55" s="96"/>
      <c r="BQ55" s="96"/>
      <c r="BR55" s="96"/>
      <c r="BS55" s="96"/>
      <c r="BT55" s="96"/>
      <c r="BU55" s="96"/>
      <c r="BV55" s="96"/>
      <c r="BW55" s="96"/>
      <c r="BX55" s="96"/>
      <c r="BY55" s="96"/>
      <c r="BZ55" s="97"/>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5"/>
      <c r="BM56" s="96"/>
      <c r="BN56" s="96"/>
      <c r="BO56" s="96"/>
      <c r="BP56" s="96"/>
      <c r="BQ56" s="96"/>
      <c r="BR56" s="96"/>
      <c r="BS56" s="96"/>
      <c r="BT56" s="96"/>
      <c r="BU56" s="96"/>
      <c r="BV56" s="96"/>
      <c r="BW56" s="96"/>
      <c r="BX56" s="96"/>
      <c r="BY56" s="96"/>
      <c r="BZ56" s="97"/>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5"/>
      <c r="BM57" s="96"/>
      <c r="BN57" s="96"/>
      <c r="BO57" s="96"/>
      <c r="BP57" s="96"/>
      <c r="BQ57" s="96"/>
      <c r="BR57" s="96"/>
      <c r="BS57" s="96"/>
      <c r="BT57" s="96"/>
      <c r="BU57" s="96"/>
      <c r="BV57" s="96"/>
      <c r="BW57" s="96"/>
      <c r="BX57" s="96"/>
      <c r="BY57" s="96"/>
      <c r="BZ57" s="97"/>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5"/>
      <c r="BM58" s="96"/>
      <c r="BN58" s="96"/>
      <c r="BO58" s="96"/>
      <c r="BP58" s="96"/>
      <c r="BQ58" s="96"/>
      <c r="BR58" s="96"/>
      <c r="BS58" s="96"/>
      <c r="BT58" s="96"/>
      <c r="BU58" s="96"/>
      <c r="BV58" s="96"/>
      <c r="BW58" s="96"/>
      <c r="BX58" s="96"/>
      <c r="BY58" s="96"/>
      <c r="BZ58" s="97"/>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5"/>
      <c r="BM59" s="96"/>
      <c r="BN59" s="96"/>
      <c r="BO59" s="96"/>
      <c r="BP59" s="96"/>
      <c r="BQ59" s="96"/>
      <c r="BR59" s="96"/>
      <c r="BS59" s="96"/>
      <c r="BT59" s="96"/>
      <c r="BU59" s="96"/>
      <c r="BV59" s="96"/>
      <c r="BW59" s="96"/>
      <c r="BX59" s="96"/>
      <c r="BY59" s="96"/>
      <c r="BZ59" s="97"/>
    </row>
    <row r="60" spans="1:78" ht="13.5" customHeight="1" x14ac:dyDescent="0.2">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95"/>
      <c r="BM60" s="96"/>
      <c r="BN60" s="96"/>
      <c r="BO60" s="96"/>
      <c r="BP60" s="96"/>
      <c r="BQ60" s="96"/>
      <c r="BR60" s="96"/>
      <c r="BS60" s="96"/>
      <c r="BT60" s="96"/>
      <c r="BU60" s="96"/>
      <c r="BV60" s="96"/>
      <c r="BW60" s="96"/>
      <c r="BX60" s="96"/>
      <c r="BY60" s="96"/>
      <c r="BZ60" s="97"/>
    </row>
    <row r="61" spans="1:78" ht="13.5" customHeight="1" x14ac:dyDescent="0.2">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95"/>
      <c r="BM61" s="96"/>
      <c r="BN61" s="96"/>
      <c r="BO61" s="96"/>
      <c r="BP61" s="96"/>
      <c r="BQ61" s="96"/>
      <c r="BR61" s="96"/>
      <c r="BS61" s="96"/>
      <c r="BT61" s="96"/>
      <c r="BU61" s="96"/>
      <c r="BV61" s="96"/>
      <c r="BW61" s="96"/>
      <c r="BX61" s="96"/>
      <c r="BY61" s="96"/>
      <c r="BZ61" s="97"/>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5"/>
      <c r="BM62" s="96"/>
      <c r="BN62" s="96"/>
      <c r="BO62" s="96"/>
      <c r="BP62" s="96"/>
      <c r="BQ62" s="96"/>
      <c r="BR62" s="96"/>
      <c r="BS62" s="96"/>
      <c r="BT62" s="96"/>
      <c r="BU62" s="96"/>
      <c r="BV62" s="96"/>
      <c r="BW62" s="96"/>
      <c r="BX62" s="96"/>
      <c r="BY62" s="96"/>
      <c r="BZ62" s="97"/>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5"/>
      <c r="BM63" s="96"/>
      <c r="BN63" s="96"/>
      <c r="BO63" s="96"/>
      <c r="BP63" s="96"/>
      <c r="BQ63" s="96"/>
      <c r="BR63" s="96"/>
      <c r="BS63" s="96"/>
      <c r="BT63" s="96"/>
      <c r="BU63" s="96"/>
      <c r="BV63" s="96"/>
      <c r="BW63" s="96"/>
      <c r="BX63" s="96"/>
      <c r="BY63" s="96"/>
      <c r="BZ63" s="97"/>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114</v>
      </c>
      <c r="BM66" s="90"/>
      <c r="BN66" s="90"/>
      <c r="BO66" s="90"/>
      <c r="BP66" s="90"/>
      <c r="BQ66" s="90"/>
      <c r="BR66" s="90"/>
      <c r="BS66" s="90"/>
      <c r="BT66" s="90"/>
      <c r="BU66" s="90"/>
      <c r="BV66" s="90"/>
      <c r="BW66" s="90"/>
      <c r="BX66" s="90"/>
      <c r="BY66" s="90"/>
      <c r="BZ66" s="9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la41biZrxEhlL2TRX2tgVGDKI+xpqWDj80ecro4JlYBB1we9MdIrUM20IKd9bgQQV2AU+YbDumvEVO98xbfNg==" saltValue="UN8fm3az9hmVNuQsd63u4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103845</v>
      </c>
      <c r="D6" s="34">
        <f t="shared" si="3"/>
        <v>46</v>
      </c>
      <c r="E6" s="34">
        <f t="shared" si="3"/>
        <v>1</v>
      </c>
      <c r="F6" s="34">
        <f t="shared" si="3"/>
        <v>0</v>
      </c>
      <c r="G6" s="34">
        <f t="shared" si="3"/>
        <v>1</v>
      </c>
      <c r="H6" s="34" t="str">
        <f t="shared" si="3"/>
        <v>群馬県　甘楽町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64.180000000000007</v>
      </c>
      <c r="P6" s="35">
        <f t="shared" si="3"/>
        <v>99.25</v>
      </c>
      <c r="Q6" s="35">
        <f t="shared" si="3"/>
        <v>2288</v>
      </c>
      <c r="R6" s="35">
        <f t="shared" si="3"/>
        <v>12943</v>
      </c>
      <c r="S6" s="35">
        <f t="shared" si="3"/>
        <v>58.61</v>
      </c>
      <c r="T6" s="35">
        <f t="shared" si="3"/>
        <v>220.83</v>
      </c>
      <c r="U6" s="35">
        <f t="shared" si="3"/>
        <v>12785</v>
      </c>
      <c r="V6" s="35">
        <f t="shared" si="3"/>
        <v>21.4</v>
      </c>
      <c r="W6" s="35">
        <f t="shared" si="3"/>
        <v>597.42999999999995</v>
      </c>
      <c r="X6" s="36">
        <f>IF(X7="",NA(),X7)</f>
        <v>115.49</v>
      </c>
      <c r="Y6" s="36">
        <f t="shared" ref="Y6:AG6" si="4">IF(Y7="",NA(),Y7)</f>
        <v>112.4</v>
      </c>
      <c r="Z6" s="36">
        <f t="shared" si="4"/>
        <v>110.9</v>
      </c>
      <c r="AA6" s="36">
        <f t="shared" si="4"/>
        <v>108.74</v>
      </c>
      <c r="AB6" s="36">
        <f t="shared" si="4"/>
        <v>114.6</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790.81</v>
      </c>
      <c r="AU6" s="36">
        <f t="shared" ref="AU6:BC6" si="6">IF(AU7="",NA(),AU7)</f>
        <v>838.22</v>
      </c>
      <c r="AV6" s="36">
        <f t="shared" si="6"/>
        <v>757.65</v>
      </c>
      <c r="AW6" s="36">
        <f t="shared" si="6"/>
        <v>595.78</v>
      </c>
      <c r="AX6" s="36">
        <f t="shared" si="6"/>
        <v>560.65</v>
      </c>
      <c r="AY6" s="36">
        <f t="shared" si="6"/>
        <v>388.67</v>
      </c>
      <c r="AZ6" s="36">
        <f t="shared" si="6"/>
        <v>355.27</v>
      </c>
      <c r="BA6" s="36">
        <f t="shared" si="6"/>
        <v>359.7</v>
      </c>
      <c r="BB6" s="36">
        <f t="shared" si="6"/>
        <v>362.93</v>
      </c>
      <c r="BC6" s="36">
        <f t="shared" si="6"/>
        <v>371.81</v>
      </c>
      <c r="BD6" s="35" t="str">
        <f>IF(BD7="","",IF(BD7="-","【-】","【"&amp;SUBSTITUTE(TEXT(BD7,"#,##0.00"),"-","△")&amp;"】"))</f>
        <v>【260.31】</v>
      </c>
      <c r="BE6" s="36">
        <f>IF(BE7="",NA(),BE7)</f>
        <v>492.48</v>
      </c>
      <c r="BF6" s="36">
        <f t="shared" ref="BF6:BN6" si="7">IF(BF7="",NA(),BF7)</f>
        <v>479.05</v>
      </c>
      <c r="BG6" s="36">
        <f t="shared" si="7"/>
        <v>464.64</v>
      </c>
      <c r="BH6" s="36">
        <f t="shared" si="7"/>
        <v>444.79</v>
      </c>
      <c r="BI6" s="36">
        <f t="shared" si="7"/>
        <v>600.91</v>
      </c>
      <c r="BJ6" s="36">
        <f t="shared" si="7"/>
        <v>422.5</v>
      </c>
      <c r="BK6" s="36">
        <f t="shared" si="7"/>
        <v>458.27</v>
      </c>
      <c r="BL6" s="36">
        <f t="shared" si="7"/>
        <v>447.01</v>
      </c>
      <c r="BM6" s="36">
        <f t="shared" si="7"/>
        <v>439.05</v>
      </c>
      <c r="BN6" s="36">
        <f t="shared" si="7"/>
        <v>465.85</v>
      </c>
      <c r="BO6" s="35" t="str">
        <f>IF(BO7="","",IF(BO7="-","【-】","【"&amp;SUBSTITUTE(TEXT(BO7,"#,##0.00"),"-","△")&amp;"】"))</f>
        <v>【275.67】</v>
      </c>
      <c r="BP6" s="36">
        <f>IF(BP7="",NA(),BP7)</f>
        <v>114.81</v>
      </c>
      <c r="BQ6" s="36">
        <f t="shared" ref="BQ6:BY6" si="8">IF(BQ7="",NA(),BQ7)</f>
        <v>111.75</v>
      </c>
      <c r="BR6" s="36">
        <f t="shared" si="8"/>
        <v>109.5</v>
      </c>
      <c r="BS6" s="36">
        <f t="shared" si="8"/>
        <v>107.37</v>
      </c>
      <c r="BT6" s="36">
        <f t="shared" si="8"/>
        <v>108.61</v>
      </c>
      <c r="BU6" s="36">
        <f t="shared" si="8"/>
        <v>101.64</v>
      </c>
      <c r="BV6" s="36">
        <f t="shared" si="8"/>
        <v>96.77</v>
      </c>
      <c r="BW6" s="36">
        <f t="shared" si="8"/>
        <v>95.81</v>
      </c>
      <c r="BX6" s="36">
        <f t="shared" si="8"/>
        <v>95.26</v>
      </c>
      <c r="BY6" s="36">
        <f t="shared" si="8"/>
        <v>92.39</v>
      </c>
      <c r="BZ6" s="35" t="str">
        <f>IF(BZ7="","",IF(BZ7="-","【-】","【"&amp;SUBSTITUTE(TEXT(BZ7,"#,##0.00"),"-","△")&amp;"】"))</f>
        <v>【100.05】</v>
      </c>
      <c r="CA6" s="36">
        <f>IF(CA7="",NA(),CA7)</f>
        <v>109.88</v>
      </c>
      <c r="CB6" s="36">
        <f t="shared" ref="CB6:CJ6" si="9">IF(CB7="",NA(),CB7)</f>
        <v>112.52</v>
      </c>
      <c r="CC6" s="36">
        <f t="shared" si="9"/>
        <v>114.6</v>
      </c>
      <c r="CD6" s="36">
        <f t="shared" si="9"/>
        <v>116.73</v>
      </c>
      <c r="CE6" s="36">
        <f t="shared" si="9"/>
        <v>109.22</v>
      </c>
      <c r="CF6" s="36">
        <f t="shared" si="9"/>
        <v>179.16</v>
      </c>
      <c r="CG6" s="36">
        <f t="shared" si="9"/>
        <v>187.18</v>
      </c>
      <c r="CH6" s="36">
        <f t="shared" si="9"/>
        <v>189.58</v>
      </c>
      <c r="CI6" s="36">
        <f t="shared" si="9"/>
        <v>192.82</v>
      </c>
      <c r="CJ6" s="36">
        <f t="shared" si="9"/>
        <v>192.98</v>
      </c>
      <c r="CK6" s="35" t="str">
        <f>IF(CK7="","",IF(CK7="-","【-】","【"&amp;SUBSTITUTE(TEXT(CK7,"#,##0.00"),"-","△")&amp;"】"))</f>
        <v>【166.40】</v>
      </c>
      <c r="CL6" s="36">
        <f>IF(CL7="",NA(),CL7)</f>
        <v>82.24</v>
      </c>
      <c r="CM6" s="36">
        <f t="shared" ref="CM6:CU6" si="10">IF(CM7="",NA(),CM7)</f>
        <v>76.34</v>
      </c>
      <c r="CN6" s="36">
        <f t="shared" si="10"/>
        <v>74.260000000000005</v>
      </c>
      <c r="CO6" s="36">
        <f t="shared" si="10"/>
        <v>81.22</v>
      </c>
      <c r="CP6" s="36">
        <f t="shared" si="10"/>
        <v>81.209999999999994</v>
      </c>
      <c r="CQ6" s="36">
        <f t="shared" si="10"/>
        <v>54.24</v>
      </c>
      <c r="CR6" s="36">
        <f t="shared" si="10"/>
        <v>55.88</v>
      </c>
      <c r="CS6" s="36">
        <f t="shared" si="10"/>
        <v>55.22</v>
      </c>
      <c r="CT6" s="36">
        <f t="shared" si="10"/>
        <v>54.05</v>
      </c>
      <c r="CU6" s="36">
        <f t="shared" si="10"/>
        <v>54.43</v>
      </c>
      <c r="CV6" s="35" t="str">
        <f>IF(CV7="","",IF(CV7="-","【-】","【"&amp;SUBSTITUTE(TEXT(CV7,"#,##0.00"),"-","△")&amp;"】"))</f>
        <v>【60.69】</v>
      </c>
      <c r="CW6" s="36">
        <f>IF(CW7="",NA(),CW7)</f>
        <v>79.599999999999994</v>
      </c>
      <c r="CX6" s="36">
        <f t="shared" ref="CX6:DF6" si="11">IF(CX7="",NA(),CX7)</f>
        <v>84.77</v>
      </c>
      <c r="CY6" s="36">
        <f t="shared" si="11"/>
        <v>86.02</v>
      </c>
      <c r="CZ6" s="36">
        <f t="shared" si="11"/>
        <v>77.5</v>
      </c>
      <c r="DA6" s="36">
        <f t="shared" si="11"/>
        <v>77.38</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46.55</v>
      </c>
      <c r="DI6" s="36">
        <f t="shared" ref="DI6:DQ6" si="12">IF(DI7="",NA(),DI7)</f>
        <v>48.35</v>
      </c>
      <c r="DJ6" s="36">
        <f t="shared" si="12"/>
        <v>50.15</v>
      </c>
      <c r="DK6" s="36">
        <f t="shared" si="12"/>
        <v>52</v>
      </c>
      <c r="DL6" s="36">
        <f t="shared" si="12"/>
        <v>52.78</v>
      </c>
      <c r="DM6" s="36">
        <f t="shared" si="12"/>
        <v>48.14</v>
      </c>
      <c r="DN6" s="36">
        <f t="shared" si="12"/>
        <v>46.61</v>
      </c>
      <c r="DO6" s="36">
        <f t="shared" si="12"/>
        <v>47.97</v>
      </c>
      <c r="DP6" s="36">
        <f t="shared" si="12"/>
        <v>49.12</v>
      </c>
      <c r="DQ6" s="36">
        <f t="shared" si="12"/>
        <v>49.39</v>
      </c>
      <c r="DR6" s="35" t="str">
        <f>IF(DR7="","",IF(DR7="-","【-】","【"&amp;SUBSTITUTE(TEXT(DR7,"#,##0.00"),"-","△")&amp;"】"))</f>
        <v>【50.19】</v>
      </c>
      <c r="DS6" s="36">
        <f>IF(DS7="",NA(),DS7)</f>
        <v>0.84</v>
      </c>
      <c r="DT6" s="36">
        <f t="shared" ref="DT6:EB6" si="13">IF(DT7="",NA(),DT7)</f>
        <v>0.28999999999999998</v>
      </c>
      <c r="DU6" s="36">
        <f t="shared" si="13"/>
        <v>0.31</v>
      </c>
      <c r="DV6" s="36">
        <f t="shared" si="13"/>
        <v>1.1200000000000001</v>
      </c>
      <c r="DW6" s="36">
        <f t="shared" si="13"/>
        <v>1.1100000000000001</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0.99</v>
      </c>
      <c r="EE6" s="36">
        <f t="shared" ref="EE6:EM6" si="14">IF(EE7="",NA(),EE7)</f>
        <v>0.27</v>
      </c>
      <c r="EF6" s="36">
        <f t="shared" si="14"/>
        <v>0.65</v>
      </c>
      <c r="EG6" s="36">
        <f t="shared" si="14"/>
        <v>0.57999999999999996</v>
      </c>
      <c r="EH6" s="36">
        <f t="shared" si="14"/>
        <v>0.7</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2">
      <c r="A7" s="29"/>
      <c r="B7" s="38">
        <v>2020</v>
      </c>
      <c r="C7" s="38">
        <v>103845</v>
      </c>
      <c r="D7" s="38">
        <v>46</v>
      </c>
      <c r="E7" s="38">
        <v>1</v>
      </c>
      <c r="F7" s="38">
        <v>0</v>
      </c>
      <c r="G7" s="38">
        <v>1</v>
      </c>
      <c r="H7" s="38" t="s">
        <v>93</v>
      </c>
      <c r="I7" s="38" t="s">
        <v>94</v>
      </c>
      <c r="J7" s="38" t="s">
        <v>95</v>
      </c>
      <c r="K7" s="38" t="s">
        <v>96</v>
      </c>
      <c r="L7" s="38" t="s">
        <v>97</v>
      </c>
      <c r="M7" s="38" t="s">
        <v>98</v>
      </c>
      <c r="N7" s="39" t="s">
        <v>99</v>
      </c>
      <c r="O7" s="39">
        <v>64.180000000000007</v>
      </c>
      <c r="P7" s="39">
        <v>99.25</v>
      </c>
      <c r="Q7" s="39">
        <v>2288</v>
      </c>
      <c r="R7" s="39">
        <v>12943</v>
      </c>
      <c r="S7" s="39">
        <v>58.61</v>
      </c>
      <c r="T7" s="39">
        <v>220.83</v>
      </c>
      <c r="U7" s="39">
        <v>12785</v>
      </c>
      <c r="V7" s="39">
        <v>21.4</v>
      </c>
      <c r="W7" s="39">
        <v>597.42999999999995</v>
      </c>
      <c r="X7" s="39">
        <v>115.49</v>
      </c>
      <c r="Y7" s="39">
        <v>112.4</v>
      </c>
      <c r="Z7" s="39">
        <v>110.9</v>
      </c>
      <c r="AA7" s="39">
        <v>108.74</v>
      </c>
      <c r="AB7" s="39">
        <v>114.6</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790.81</v>
      </c>
      <c r="AU7" s="39">
        <v>838.22</v>
      </c>
      <c r="AV7" s="39">
        <v>757.65</v>
      </c>
      <c r="AW7" s="39">
        <v>595.78</v>
      </c>
      <c r="AX7" s="39">
        <v>560.65</v>
      </c>
      <c r="AY7" s="39">
        <v>388.67</v>
      </c>
      <c r="AZ7" s="39">
        <v>355.27</v>
      </c>
      <c r="BA7" s="39">
        <v>359.7</v>
      </c>
      <c r="BB7" s="39">
        <v>362.93</v>
      </c>
      <c r="BC7" s="39">
        <v>371.81</v>
      </c>
      <c r="BD7" s="39">
        <v>260.31</v>
      </c>
      <c r="BE7" s="39">
        <v>492.48</v>
      </c>
      <c r="BF7" s="39">
        <v>479.05</v>
      </c>
      <c r="BG7" s="39">
        <v>464.64</v>
      </c>
      <c r="BH7" s="39">
        <v>444.79</v>
      </c>
      <c r="BI7" s="39">
        <v>600.91</v>
      </c>
      <c r="BJ7" s="39">
        <v>422.5</v>
      </c>
      <c r="BK7" s="39">
        <v>458.27</v>
      </c>
      <c r="BL7" s="39">
        <v>447.01</v>
      </c>
      <c r="BM7" s="39">
        <v>439.05</v>
      </c>
      <c r="BN7" s="39">
        <v>465.85</v>
      </c>
      <c r="BO7" s="39">
        <v>275.67</v>
      </c>
      <c r="BP7" s="39">
        <v>114.81</v>
      </c>
      <c r="BQ7" s="39">
        <v>111.75</v>
      </c>
      <c r="BR7" s="39">
        <v>109.5</v>
      </c>
      <c r="BS7" s="39">
        <v>107.37</v>
      </c>
      <c r="BT7" s="39">
        <v>108.61</v>
      </c>
      <c r="BU7" s="39">
        <v>101.64</v>
      </c>
      <c r="BV7" s="39">
        <v>96.77</v>
      </c>
      <c r="BW7" s="39">
        <v>95.81</v>
      </c>
      <c r="BX7" s="39">
        <v>95.26</v>
      </c>
      <c r="BY7" s="39">
        <v>92.39</v>
      </c>
      <c r="BZ7" s="39">
        <v>100.05</v>
      </c>
      <c r="CA7" s="39">
        <v>109.88</v>
      </c>
      <c r="CB7" s="39">
        <v>112.52</v>
      </c>
      <c r="CC7" s="39">
        <v>114.6</v>
      </c>
      <c r="CD7" s="39">
        <v>116.73</v>
      </c>
      <c r="CE7" s="39">
        <v>109.22</v>
      </c>
      <c r="CF7" s="39">
        <v>179.16</v>
      </c>
      <c r="CG7" s="39">
        <v>187.18</v>
      </c>
      <c r="CH7" s="39">
        <v>189.58</v>
      </c>
      <c r="CI7" s="39">
        <v>192.82</v>
      </c>
      <c r="CJ7" s="39">
        <v>192.98</v>
      </c>
      <c r="CK7" s="39">
        <v>166.4</v>
      </c>
      <c r="CL7" s="39">
        <v>82.24</v>
      </c>
      <c r="CM7" s="39">
        <v>76.34</v>
      </c>
      <c r="CN7" s="39">
        <v>74.260000000000005</v>
      </c>
      <c r="CO7" s="39">
        <v>81.22</v>
      </c>
      <c r="CP7" s="39">
        <v>81.209999999999994</v>
      </c>
      <c r="CQ7" s="39">
        <v>54.24</v>
      </c>
      <c r="CR7" s="39">
        <v>55.88</v>
      </c>
      <c r="CS7" s="39">
        <v>55.22</v>
      </c>
      <c r="CT7" s="39">
        <v>54.05</v>
      </c>
      <c r="CU7" s="39">
        <v>54.43</v>
      </c>
      <c r="CV7" s="39">
        <v>60.69</v>
      </c>
      <c r="CW7" s="39">
        <v>79.599999999999994</v>
      </c>
      <c r="CX7" s="39">
        <v>84.77</v>
      </c>
      <c r="CY7" s="39">
        <v>86.02</v>
      </c>
      <c r="CZ7" s="39">
        <v>77.5</v>
      </c>
      <c r="DA7" s="39">
        <v>77.38</v>
      </c>
      <c r="DB7" s="39">
        <v>81.680000000000007</v>
      </c>
      <c r="DC7" s="39">
        <v>80.989999999999995</v>
      </c>
      <c r="DD7" s="39">
        <v>80.930000000000007</v>
      </c>
      <c r="DE7" s="39">
        <v>80.510000000000005</v>
      </c>
      <c r="DF7" s="39">
        <v>79.44</v>
      </c>
      <c r="DG7" s="39">
        <v>89.82</v>
      </c>
      <c r="DH7" s="39">
        <v>46.55</v>
      </c>
      <c r="DI7" s="39">
        <v>48.35</v>
      </c>
      <c r="DJ7" s="39">
        <v>50.15</v>
      </c>
      <c r="DK7" s="39">
        <v>52</v>
      </c>
      <c r="DL7" s="39">
        <v>52.78</v>
      </c>
      <c r="DM7" s="39">
        <v>48.14</v>
      </c>
      <c r="DN7" s="39">
        <v>46.61</v>
      </c>
      <c r="DO7" s="39">
        <v>47.97</v>
      </c>
      <c r="DP7" s="39">
        <v>49.12</v>
      </c>
      <c r="DQ7" s="39">
        <v>49.39</v>
      </c>
      <c r="DR7" s="39">
        <v>50.19</v>
      </c>
      <c r="DS7" s="39">
        <v>0.84</v>
      </c>
      <c r="DT7" s="39">
        <v>0.28999999999999998</v>
      </c>
      <c r="DU7" s="39">
        <v>0.31</v>
      </c>
      <c r="DV7" s="39">
        <v>1.1200000000000001</v>
      </c>
      <c r="DW7" s="39">
        <v>1.1100000000000001</v>
      </c>
      <c r="DX7" s="39">
        <v>11.13</v>
      </c>
      <c r="DY7" s="39">
        <v>10.84</v>
      </c>
      <c r="DZ7" s="39">
        <v>15.33</v>
      </c>
      <c r="EA7" s="39">
        <v>16.760000000000002</v>
      </c>
      <c r="EB7" s="39">
        <v>18.57</v>
      </c>
      <c r="EC7" s="39">
        <v>20.63</v>
      </c>
      <c r="ED7" s="39">
        <v>0.99</v>
      </c>
      <c r="EE7" s="39">
        <v>0.27</v>
      </c>
      <c r="EF7" s="39">
        <v>0.65</v>
      </c>
      <c r="EG7" s="39">
        <v>0.57999999999999996</v>
      </c>
      <c r="EH7" s="39">
        <v>0.7</v>
      </c>
      <c r="EI7" s="39">
        <v>0.47</v>
      </c>
      <c r="EJ7" s="39">
        <v>0.39</v>
      </c>
      <c r="EK7" s="39">
        <v>0.43</v>
      </c>
      <c r="EL7" s="39">
        <v>0.42</v>
      </c>
      <c r="EM7" s="39">
        <v>0.44</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2022-02-20T08:14:18Z</cp:lastPrinted>
  <dcterms:created xsi:type="dcterms:W3CDTF">2021-12-03T06:46:04Z</dcterms:created>
  <dcterms:modified xsi:type="dcterms:W3CDTF">2022-02-20T08:14:19Z</dcterms:modified>
  <cp:category/>
</cp:coreProperties>
</file>