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2_嬬恋村\"/>
    </mc:Choice>
  </mc:AlternateContent>
  <xr:revisionPtr revIDLastSave="0" documentId="13_ncr:1_{12E4A0CD-2902-472C-A83F-DF5F29B21A23}" xr6:coauthVersionLast="36" xr6:coauthVersionMax="36" xr10:uidLastSave="{00000000-0000-0000-0000-000000000000}"/>
  <workbookProtection workbookAlgorithmName="SHA-512" workbookHashValue="vymy4tfxdpqdIQQam1+jP6MB4C/IVLolUHkerU95J9v/PZBYpiF+b8KcRwFaeqrybkAbe5RdW8l67HTLOjuQRg==" workbookSaltValue="wHQwmqp4EU+HTW1AcphsI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<sst xmlns="http://schemas.openxmlformats.org/spreadsheetml/2006/main" count="228" uniqueCount="114">
  <si>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</si>
  <si>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</si>
  <si>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</si>
  <si>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</si>
  <si>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</si>
  <si>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</si>
  <si>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</si>
  <si>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</si>
  <si>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</si>
  <si>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</si>
  <si>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</si>
  <si>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</si>
  <si>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</si>
  <si>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</si>
  <si>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</si>
  <si>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</si>
  <si>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</si>
  <si>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</si>
  <si>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</si>
  <si>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</si>
  <si>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</si>
  <si>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</si>
  <si>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</si>
  <si>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</si>
  <si>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</si>
  <si>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</si>
  <si>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</si>
  <si>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</si>
  <si>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</si>
  <si>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</si>
  <si>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</si>
  <si>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</si>
  <si>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</si>
  <si>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</si>
  <si>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</si>
  <si>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</si>
  <si>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</si>
  <si>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</si>
  <si>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</si>
  <si>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</si>
  <si>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</si>
  <si>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</si>
  <si>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</si>
  <si>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</si>
  <si>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</si>
  <si>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</si>
  <si>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</si>
  <si>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</si>
  <si>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</si>
  <si>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</si>
  <si>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</si>
  <si>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</si>
  <si>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</si>
  <si>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</si>
  <si>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</si>
  <si>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</si>
  <si>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</si>
  <si>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</si>
  <si>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</si>
  <si>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</si>
  <si>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</si>
  <si>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</si>
  <si>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</si>
  <si>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</si>
  <si>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</si>
  <si>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</si>
  <si>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</si>
  <si>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</si>
  <si>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</si>
  <si>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</si>
  <si>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</si>
  <si>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</si>
  <si>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</si>
  <si>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</si>
  <si>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</si>
  <si>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</si>
  <si>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</si>
  <si>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</si>
  <si>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</si>
  <si>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</si>
  <si>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</si>
  <si>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</si>
  <si>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</si>
  <si>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</si>
  <si>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</si>
  <si>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</si>
  <si>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</si>
  <si>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</si>
  <si>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</si>
  <si>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</si>
  <si>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</si>
  <si>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</si>
  <si>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</si>
  <si>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</si>
  <si>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</si>
  <si>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</si>
  <si>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</si>
  <si>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</si>
  <si>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</si>
  <si>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</si>
  <si>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</si>
  <si>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</si>
  <si>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</si>
  <si>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</si>
  <si>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</si>
  <si>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</si>
  <si>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</si>
  <si>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</si>
  <si>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</si>
  <si>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</si>
  <si>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</si>
  <si>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平均値と比較し高い数値。計画的な更新が必要。
②管路経年化率　別荘地内の管路を中心に老朽化が進んでいる。計画的な施設更新が必要。前年度からの数値の減少は集計方法を見直した結果によるもの。
③管路更新率　平均値と比較し低い数値となっている。今後も経営状況を分析しながら、計画的に更新していく必要がある。</t>
    <rPh sb="1" eb="3">
      <t>ユウケイ</t>
    </rPh>
    <rPh sb="3" eb="7">
      <t>コテイシサン</t>
    </rPh>
    <rPh sb="7" eb="9">
      <t>ゲンカ</t>
    </rPh>
    <rPh sb="9" eb="12">
      <t>ショウキャクリツ</t>
    </rPh>
    <rPh sb="13" eb="16">
      <t>ヘイキンチ</t>
    </rPh>
    <rPh sb="17" eb="19">
      <t>ヒカク</t>
    </rPh>
    <rPh sb="20" eb="21">
      <t>タカ</t>
    </rPh>
    <rPh sb="22" eb="24">
      <t>スウチ</t>
    </rPh>
    <rPh sb="25" eb="27">
      <t>ケイカク</t>
    </rPh>
    <rPh sb="27" eb="28">
      <t>テキ</t>
    </rPh>
    <rPh sb="29" eb="31">
      <t>コウシン</t>
    </rPh>
    <rPh sb="32" eb="34">
      <t>ヒツヨウ</t>
    </rPh>
    <rPh sb="37" eb="39">
      <t>カンロ</t>
    </rPh>
    <rPh sb="39" eb="41">
      <t>ケイネン</t>
    </rPh>
    <rPh sb="41" eb="42">
      <t>カ</t>
    </rPh>
    <rPh sb="42" eb="43">
      <t>リツ</t>
    </rPh>
    <rPh sb="44" eb="46">
      <t>ベッソウ</t>
    </rPh>
    <rPh sb="46" eb="48">
      <t>チナイ</t>
    </rPh>
    <rPh sb="49" eb="51">
      <t>カンロ</t>
    </rPh>
    <rPh sb="52" eb="54">
      <t>チュウシン</t>
    </rPh>
    <rPh sb="55" eb="57">
      <t>ロウキュウ</t>
    </rPh>
    <rPh sb="57" eb="58">
      <t>カ</t>
    </rPh>
    <rPh sb="59" eb="60">
      <t>スス</t>
    </rPh>
    <rPh sb="65" eb="67">
      <t>ケイカク</t>
    </rPh>
    <rPh sb="67" eb="68">
      <t>テキ</t>
    </rPh>
    <rPh sb="69" eb="71">
      <t>シセツ</t>
    </rPh>
    <rPh sb="71" eb="73">
      <t>コウシン</t>
    </rPh>
    <rPh sb="74" eb="76">
      <t>ヒツヨウ</t>
    </rPh>
    <rPh sb="77" eb="80">
      <t>ゼンネンド</t>
    </rPh>
    <rPh sb="83" eb="85">
      <t>スウチ</t>
    </rPh>
    <rPh sb="86" eb="88">
      <t>ゲンショウ</t>
    </rPh>
    <rPh sb="89" eb="91">
      <t>シュウケイ</t>
    </rPh>
    <rPh sb="91" eb="93">
      <t>ホウホウ</t>
    </rPh>
    <rPh sb="94" eb="96">
      <t>ミナオ</t>
    </rPh>
    <rPh sb="98" eb="100">
      <t>ケッカ</t>
    </rPh>
    <rPh sb="108" eb="110">
      <t>カンロ</t>
    </rPh>
    <rPh sb="110" eb="112">
      <t>コウシン</t>
    </rPh>
    <rPh sb="112" eb="113">
      <t>リツ</t>
    </rPh>
    <rPh sb="114" eb="117">
      <t>ヘイキンチ</t>
    </rPh>
    <rPh sb="118" eb="120">
      <t>ヒカク</t>
    </rPh>
    <rPh sb="121" eb="122">
      <t>ヒク</t>
    </rPh>
    <rPh sb="123" eb="125">
      <t>スウチ</t>
    </rPh>
    <rPh sb="132" eb="134">
      <t>コンゴ</t>
    </rPh>
    <rPh sb="135" eb="137">
      <t>ケイエイ</t>
    </rPh>
    <rPh sb="137" eb="139">
      <t>ジョウキョウ</t>
    </rPh>
    <rPh sb="140" eb="142">
      <t>ブンセキ</t>
    </rPh>
    <rPh sb="147" eb="149">
      <t>ケイカク</t>
    </rPh>
    <rPh sb="149" eb="150">
      <t>テキ</t>
    </rPh>
    <rPh sb="151" eb="153">
      <t>コウシン</t>
    </rPh>
    <rPh sb="157" eb="159">
      <t>ヒツヨウ</t>
    </rPh>
    <phoneticPr fontId="4"/>
  </si>
  <si>
    <t>①経常収支比率　100％を上回って推移してきているが、給水収益は減少傾向であり、今後も適正な経費削減が必要。
②累積欠損金　現状を維持していきたい。
③流動比率 高い数値であるが、今後流動負債の増が見込まれるため注視していきたい。                                            ④企業債残高対給水収益比率　平均値と比較し低い数値だが、今後企業債の増加も見込まれるため、注視していきたい。
⑤料金回収率　給水収益で賄えているが、有収水量が減少傾向にある中、今後も維持していきたい。
⑥給水減価　平均値と比較し低く、今後も維持していきたい。有収水量も減少傾向にあるため、費用の適正な分析等を行っていきたい。
⑦施設利用率　令和２年度は別荘、宿泊施設の使用水量の減が大きく影響した。今後も大幅な増加は見込めないため、適正な施設規模による運営についても引き続き注視していく必要がある。
⑧有収率　数値の改善は大きな課題。管の更新、漏水調査など引き続き漏水対策に取り組み、改善していく必要がある。</t>
    <rPh sb="1" eb="3">
      <t>ケイジョウ</t>
    </rPh>
    <rPh sb="3" eb="5">
      <t>シュウシ</t>
    </rPh>
    <rPh sb="5" eb="7">
      <t>ヒリツ</t>
    </rPh>
    <rPh sb="13" eb="15">
      <t>ウワマワ</t>
    </rPh>
    <rPh sb="17" eb="19">
      <t>スイイ</t>
    </rPh>
    <rPh sb="27" eb="29">
      <t>キュウスイ</t>
    </rPh>
    <rPh sb="29" eb="31">
      <t>シュウエキ</t>
    </rPh>
    <rPh sb="32" eb="34">
      <t>ゲンショウ</t>
    </rPh>
    <rPh sb="34" eb="36">
      <t>ケイコウ</t>
    </rPh>
    <rPh sb="40" eb="42">
      <t>コンゴ</t>
    </rPh>
    <rPh sb="43" eb="45">
      <t>テキセイ</t>
    </rPh>
    <rPh sb="46" eb="48">
      <t>ケイヒ</t>
    </rPh>
    <rPh sb="48" eb="50">
      <t>サクゲン</t>
    </rPh>
    <rPh sb="51" eb="53">
      <t>ヒツヨウ</t>
    </rPh>
    <rPh sb="56" eb="58">
      <t>ルイセキ</t>
    </rPh>
    <rPh sb="58" eb="61">
      <t>ケッソンキン</t>
    </rPh>
    <rPh sb="62" eb="64">
      <t>ゲンジョウ</t>
    </rPh>
    <rPh sb="65" eb="67">
      <t>イジ</t>
    </rPh>
    <rPh sb="76" eb="78">
      <t>リュウドウ</t>
    </rPh>
    <rPh sb="78" eb="80">
      <t>ヒリツ</t>
    </rPh>
    <rPh sb="81" eb="82">
      <t>タカ</t>
    </rPh>
    <rPh sb="83" eb="85">
      <t>スウチ</t>
    </rPh>
    <rPh sb="90" eb="92">
      <t>コンゴ</t>
    </rPh>
    <rPh sb="92" eb="94">
      <t>リュウドウ</t>
    </rPh>
    <rPh sb="94" eb="96">
      <t>フサイ</t>
    </rPh>
    <rPh sb="97" eb="98">
      <t>ゾウ</t>
    </rPh>
    <rPh sb="99" eb="101">
      <t>ミコ</t>
    </rPh>
    <rPh sb="106" eb="108">
      <t>チュウシ</t>
    </rPh>
    <rPh sb="160" eb="163">
      <t>キギョウサイ</t>
    </rPh>
    <rPh sb="163" eb="165">
      <t>ザンダカ</t>
    </rPh>
    <rPh sb="165" eb="166">
      <t>タイ</t>
    </rPh>
    <rPh sb="166" eb="168">
      <t>キュウスイ</t>
    </rPh>
    <rPh sb="168" eb="170">
      <t>シュウエキ</t>
    </rPh>
    <rPh sb="170" eb="172">
      <t>ヒリツ</t>
    </rPh>
    <rPh sb="173" eb="175">
      <t>ヘイキン</t>
    </rPh>
    <rPh sb="175" eb="176">
      <t>チ</t>
    </rPh>
    <rPh sb="177" eb="179">
      <t>ヒカク</t>
    </rPh>
    <rPh sb="180" eb="181">
      <t>ヒク</t>
    </rPh>
    <rPh sb="182" eb="184">
      <t>スウチ</t>
    </rPh>
    <rPh sb="187" eb="189">
      <t>コンゴ</t>
    </rPh>
    <rPh sb="189" eb="192">
      <t>キギョウサイ</t>
    </rPh>
    <rPh sb="193" eb="195">
      <t>ゾウカ</t>
    </rPh>
    <rPh sb="196" eb="198">
      <t>ミコ</t>
    </rPh>
    <rPh sb="204" eb="206">
      <t>チュウシ</t>
    </rPh>
    <rPh sb="215" eb="217">
      <t>リョウキン</t>
    </rPh>
    <rPh sb="217" eb="220">
      <t>カイシュウリツ</t>
    </rPh>
    <rPh sb="221" eb="223">
      <t>キュウスイ</t>
    </rPh>
    <rPh sb="223" eb="225">
      <t>シュウエキ</t>
    </rPh>
    <rPh sb="226" eb="227">
      <t>マカナ</t>
    </rPh>
    <rPh sb="233" eb="235">
      <t>ユウシュウ</t>
    </rPh>
    <rPh sb="235" eb="237">
      <t>スイリョウ</t>
    </rPh>
    <rPh sb="238" eb="240">
      <t>ゲンショウ</t>
    </rPh>
    <rPh sb="240" eb="242">
      <t>ケイコウ</t>
    </rPh>
    <rPh sb="245" eb="246">
      <t>ナカ</t>
    </rPh>
    <rPh sb="247" eb="249">
      <t>コンゴ</t>
    </rPh>
    <rPh sb="250" eb="252">
      <t>イジ</t>
    </rPh>
    <rPh sb="261" eb="263">
      <t>キュウスイ</t>
    </rPh>
    <rPh sb="263" eb="265">
      <t>ゲンカ</t>
    </rPh>
    <rPh sb="266" eb="269">
      <t>ヘイキンチ</t>
    </rPh>
    <rPh sb="270" eb="272">
      <t>ヒカク</t>
    </rPh>
    <rPh sb="273" eb="274">
      <t>ヒク</t>
    </rPh>
    <rPh sb="276" eb="278">
      <t>コンゴ</t>
    </rPh>
    <rPh sb="279" eb="281">
      <t>イジ</t>
    </rPh>
    <rPh sb="288" eb="290">
      <t>ユウシュウ</t>
    </rPh>
    <rPh sb="290" eb="292">
      <t>スイリョウ</t>
    </rPh>
    <rPh sb="293" eb="295">
      <t>ゲンショウ</t>
    </rPh>
    <rPh sb="295" eb="297">
      <t>ケイコウ</t>
    </rPh>
    <rPh sb="303" eb="305">
      <t>ヒヨウ</t>
    </rPh>
    <rPh sb="306" eb="308">
      <t>テキセイ</t>
    </rPh>
    <rPh sb="309" eb="311">
      <t>ブンセキ</t>
    </rPh>
    <rPh sb="311" eb="312">
      <t>トウ</t>
    </rPh>
    <rPh sb="313" eb="314">
      <t>オコナ</t>
    </rPh>
    <rPh sb="323" eb="325">
      <t>シセツ</t>
    </rPh>
    <rPh sb="325" eb="327">
      <t>リヨウ</t>
    </rPh>
    <rPh sb="327" eb="328">
      <t>リツ</t>
    </rPh>
    <rPh sb="329" eb="331">
      <t>レイワ</t>
    </rPh>
    <rPh sb="332" eb="334">
      <t>ネンド</t>
    </rPh>
    <rPh sb="335" eb="337">
      <t>ベッソウ</t>
    </rPh>
    <rPh sb="338" eb="340">
      <t>シュクハク</t>
    </rPh>
    <rPh sb="340" eb="342">
      <t>シセツ</t>
    </rPh>
    <rPh sb="350" eb="351">
      <t>オオ</t>
    </rPh>
    <rPh sb="353" eb="355">
      <t>エイキョウ</t>
    </rPh>
    <rPh sb="358" eb="360">
      <t>コンゴ</t>
    </rPh>
    <rPh sb="361" eb="363">
      <t>オオハバ</t>
    </rPh>
    <rPh sb="364" eb="366">
      <t>ゾウカ</t>
    </rPh>
    <rPh sb="367" eb="369">
      <t>ミコ</t>
    </rPh>
    <rPh sb="375" eb="377">
      <t>テキセイ</t>
    </rPh>
    <rPh sb="378" eb="380">
      <t>シセツ</t>
    </rPh>
    <rPh sb="380" eb="382">
      <t>キボ</t>
    </rPh>
    <rPh sb="385" eb="387">
      <t>ウンエイ</t>
    </rPh>
    <rPh sb="392" eb="393">
      <t>ヒ</t>
    </rPh>
    <rPh sb="394" eb="395">
      <t>ツヅ</t>
    </rPh>
    <rPh sb="396" eb="398">
      <t>チュウシ</t>
    </rPh>
    <rPh sb="402" eb="404">
      <t>ヒツヨウ</t>
    </rPh>
    <rPh sb="410" eb="413">
      <t>ユウシュウリツ</t>
    </rPh>
    <rPh sb="414" eb="416">
      <t>スウチ</t>
    </rPh>
    <rPh sb="417" eb="419">
      <t>カイゼン</t>
    </rPh>
    <rPh sb="420" eb="421">
      <t>オオ</t>
    </rPh>
    <rPh sb="423" eb="425">
      <t>カダイ</t>
    </rPh>
    <rPh sb="426" eb="427">
      <t>カン</t>
    </rPh>
    <rPh sb="428" eb="430">
      <t>コウシン</t>
    </rPh>
    <rPh sb="431" eb="433">
      <t>ロウスイ</t>
    </rPh>
    <rPh sb="433" eb="435">
      <t>チョウサ</t>
    </rPh>
    <rPh sb="437" eb="438">
      <t>ヒ</t>
    </rPh>
    <rPh sb="439" eb="440">
      <t>ツヅ</t>
    </rPh>
    <rPh sb="441" eb="443">
      <t>シセツ</t>
    </rPh>
    <rPh sb="444" eb="446">
      <t>コウシン</t>
    </rPh>
    <rPh sb="447" eb="448">
      <t>アワロウスイタイサクトク</t>
    </rPh>
    <rPh sb="451" eb="453">
      <t>カイゼン</t>
    </rPh>
    <rPh sb="457" eb="459">
      <t>ヒツヨウ</t>
    </rPh>
    <phoneticPr fontId="4"/>
  </si>
  <si>
    <t>　新型コロナウイルスの影響により、別荘、宿泊施設を中心とする当事業の給水収益は減少した。今後も大きな増加は見込めない中、平均値を上回っている経常収支比率、流動比率、企業債残高対給水収益比率などの指標を分析し、適正な規模の投資、事業運営に努めていく必要がある。平均値と比較し高い管路経年化率と低い管路更新率の改善、併せて漏水対策に取り組むことで、安定的経営と大きな課題である有収率の改善につなげたい。</t>
    <rPh sb="1" eb="3">
      <t>シンガタ</t>
    </rPh>
    <rPh sb="11" eb="13">
      <t>エイキョウ</t>
    </rPh>
    <rPh sb="17" eb="19">
      <t>ベッソウ</t>
    </rPh>
    <rPh sb="20" eb="22">
      <t>シュクハク</t>
    </rPh>
    <rPh sb="22" eb="24">
      <t>シセツ</t>
    </rPh>
    <rPh sb="25" eb="27">
      <t>チュウシン</t>
    </rPh>
    <rPh sb="30" eb="31">
      <t>トウ</t>
    </rPh>
    <rPh sb="31" eb="33">
      <t>ジギョウ</t>
    </rPh>
    <rPh sb="34" eb="36">
      <t>キュウスイ</t>
    </rPh>
    <rPh sb="36" eb="38">
      <t>シュウエキ</t>
    </rPh>
    <rPh sb="39" eb="41">
      <t>ゲンショウ</t>
    </rPh>
    <rPh sb="44" eb="46">
      <t>コンゴ</t>
    </rPh>
    <rPh sb="47" eb="48">
      <t>オオ</t>
    </rPh>
    <rPh sb="53" eb="55">
      <t>ミコ</t>
    </rPh>
    <rPh sb="70" eb="72">
      <t>ケイジョウ</t>
    </rPh>
    <rPh sb="72" eb="74">
      <t>シュウシ</t>
    </rPh>
    <rPh sb="74" eb="76">
      <t>ヒリツ</t>
    </rPh>
    <rPh sb="97" eb="99">
      <t>シヒョウ</t>
    </rPh>
    <rPh sb="104" eb="106">
      <t>テキセイ</t>
    </rPh>
    <rPh sb="107" eb="109">
      <t>キボ</t>
    </rPh>
    <rPh sb="110" eb="112">
      <t>トウシ</t>
    </rPh>
    <rPh sb="113" eb="115">
      <t>ジギョウ</t>
    </rPh>
    <rPh sb="115" eb="117">
      <t>ウンエイ</t>
    </rPh>
    <rPh sb="118" eb="119">
      <t>ツト</t>
    </rPh>
    <rPh sb="130" eb="132">
      <t>ヘイキン</t>
    </rPh>
    <rPh sb="132" eb="133">
      <t>チ</t>
    </rPh>
    <rPh sb="134" eb="136">
      <t>ヒカク</t>
    </rPh>
    <rPh sb="137" eb="138">
      <t>タカ</t>
    </rPh>
    <rPh sb="139" eb="141">
      <t>カンロ</t>
    </rPh>
    <rPh sb="141" eb="143">
      <t>ケイネン</t>
    </rPh>
    <rPh sb="143" eb="144">
      <t>カ</t>
    </rPh>
    <rPh sb="144" eb="145">
      <t>リツ</t>
    </rPh>
    <rPh sb="146" eb="147">
      <t>ヒク</t>
    </rPh>
    <rPh sb="148" eb="150">
      <t>カンロ</t>
    </rPh>
    <rPh sb="150" eb="152">
      <t>コウシン</t>
    </rPh>
    <rPh sb="153" eb="155">
      <t>カイゼン</t>
    </rPh>
    <rPh sb="156" eb="157">
      <t>アワ</t>
    </rPh>
    <rPh sb="160" eb="162">
      <t>ロウスイ</t>
    </rPh>
    <rPh sb="162" eb="164">
      <t>タイサク</t>
    </rPh>
    <rPh sb="165" eb="166">
      <t>ト</t>
    </rPh>
    <rPh sb="167" eb="168">
      <t>ク</t>
    </rPh>
    <rPh sb="172" eb="175">
      <t>アンテイテキ</t>
    </rPh>
    <rPh sb="175" eb="177">
      <t>ケイエイ</t>
    </rPh>
    <rPh sb="179" eb="180">
      <t>オオ</t>
    </rPh>
    <rPh sb="187" eb="190">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</si>
</sst>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0.61</c:v>
                </c:pt>
                <c:pt idx="4" formatCode="#,##0.00;&quot;△&quot;#,##0.00;&quot;-&quot;">
                  <c:v>0.33</c:v>
                </c:pt>
              </c:numCache>
            </c:numRef>
          </c:val>
          <c:extLst>
            <c:ext xmlns:c16="http://schemas.microsoft.com/office/drawing/2014/chart" uri="{C3380CC4-5D6E-409C-BE32-E72D297353CC}">
              <c16:uniqueId val="{00000000-E4A0-45D4-92B3-FA618364D8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c:ext xmlns:c16="http://schemas.microsoft.com/office/drawing/2014/chart" uri="{C3380CC4-5D6E-409C-BE32-E72D297353CC}">
              <c16:uniqueId val="{00000001-E4A0-45D4-92B3-FA618364D8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41.59</c:v>
                </c:pt>
                <c:pt idx="1">
                  <c:v>40.549999999999997</c:v>
                </c:pt>
                <c:pt idx="2">
                  <c:v>41.24</c:v>
                </c:pt>
                <c:pt idx="3">
                  <c:v>42.36</c:v>
                </c:pt>
                <c:pt idx="4">
                  <c:v>35.51</c:v>
                </c:pt>
              </c:numCache>
            </c:numRef>
          </c:val>
          <c:extLst>
            <c:ext xmlns:c16="http://schemas.microsoft.com/office/drawing/2014/chart" uri="{C3380CC4-5D6E-409C-BE32-E72D297353CC}">
              <c16:uniqueId val="{00000000-6534-40F2-BE51-55359BA9B3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c:ext xmlns:c16="http://schemas.microsoft.com/office/drawing/2014/chart" uri="{C3380CC4-5D6E-409C-BE32-E72D297353CC}">
              <c16:uniqueId val="{00000001-6534-40F2-BE51-55359BA9B3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36.86</c:v>
                </c:pt>
                <c:pt idx="1">
                  <c:v>36.72</c:v>
                </c:pt>
                <c:pt idx="2">
                  <c:v>38.119999999999997</c:v>
                </c:pt>
                <c:pt idx="3">
                  <c:v>37.159999999999997</c:v>
                </c:pt>
                <c:pt idx="4">
                  <c:v>34.44</c:v>
                </c:pt>
              </c:numCache>
            </c:numRef>
          </c:val>
          <c:extLst>
            <c:ext xmlns:c16="http://schemas.microsoft.com/office/drawing/2014/chart" uri="{C3380CC4-5D6E-409C-BE32-E72D297353CC}">
              <c16:uniqueId val="{00000000-49AD-41FC-A60F-5F40DA2FA6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49AD-41FC-A60F-5F40DA2FA6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137.05000000000001</c:v>
                </c:pt>
                <c:pt idx="1">
                  <c:v>143.25</c:v>
                </c:pt>
                <c:pt idx="2">
                  <c:v>127.05</c:v>
                </c:pt>
                <c:pt idx="3">
                  <c:v>133.91999999999999</c:v>
                </c:pt>
                <c:pt idx="4">
                  <c:v>137.72</c:v>
                </c:pt>
              </c:numCache>
            </c:numRef>
          </c:val>
          <c:extLst>
            <c:ext xmlns:c16="http://schemas.microsoft.com/office/drawing/2014/chart" uri="{C3380CC4-5D6E-409C-BE32-E72D297353CC}">
              <c16:uniqueId val="{00000000-C6A2-4913-8AB7-D4A946EE5D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c:ext xmlns:c16="http://schemas.microsoft.com/office/drawing/2014/chart" uri="{C3380CC4-5D6E-409C-BE32-E72D297353CC}">
              <c16:uniqueId val="{00000001-C6A2-4913-8AB7-D4A946EE5D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58.55</c:v>
                </c:pt>
                <c:pt idx="1">
                  <c:v>60.36</c:v>
                </c:pt>
                <c:pt idx="2">
                  <c:v>67.56</c:v>
                </c:pt>
                <c:pt idx="3">
                  <c:v>67.73</c:v>
                </c:pt>
                <c:pt idx="4">
                  <c:v>67.5</c:v>
                </c:pt>
              </c:numCache>
            </c:numRef>
          </c:val>
          <c:extLst>
            <c:ext xmlns:c16="http://schemas.microsoft.com/office/drawing/2014/chart" uri="{C3380CC4-5D6E-409C-BE32-E72D297353CC}">
              <c16:uniqueId val="{00000000-D780-432A-ACD1-78EA7209D57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c:ext xmlns:c16="http://schemas.microsoft.com/office/drawing/2014/chart" uri="{C3380CC4-5D6E-409C-BE32-E72D297353CC}">
              <c16:uniqueId val="{00000001-D780-432A-ACD1-78EA7209D57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19.88</c:v>
                </c:pt>
                <c:pt idx="1">
                  <c:v>19.88</c:v>
                </c:pt>
                <c:pt idx="2">
                  <c:v>45.34</c:v>
                </c:pt>
                <c:pt idx="3">
                  <c:v>73.09</c:v>
                </c:pt>
                <c:pt idx="4">
                  <c:v>41.57</c:v>
                </c:pt>
              </c:numCache>
            </c:numRef>
          </c:val>
          <c:extLst>
            <c:ext xmlns:c16="http://schemas.microsoft.com/office/drawing/2014/chart" uri="{C3380CC4-5D6E-409C-BE32-E72D297353CC}">
              <c16:uniqueId val="{00000000-744D-4B32-B816-F88F7D5150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c:ext xmlns:c16="http://schemas.microsoft.com/office/drawing/2014/chart" uri="{C3380CC4-5D6E-409C-BE32-E72D297353CC}">
              <c16:uniqueId val="{00000001-744D-4B32-B816-F88F7D5150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0F-4260-913C-34F6D9E931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c:ext xmlns:c16="http://schemas.microsoft.com/office/drawing/2014/chart" uri="{C3380CC4-5D6E-409C-BE32-E72D297353CC}">
              <c16:uniqueId val="{00000001-260F-4260-913C-34F6D9E931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1138.32</c:v>
                </c:pt>
                <c:pt idx="1">
                  <c:v>1379.77</c:v>
                </c:pt>
                <c:pt idx="2">
                  <c:v>1489.64</c:v>
                </c:pt>
                <c:pt idx="3">
                  <c:v>1234.92</c:v>
                </c:pt>
                <c:pt idx="4">
                  <c:v>1391.12</c:v>
                </c:pt>
              </c:numCache>
            </c:numRef>
          </c:val>
          <c:extLst>
            <c:ext xmlns:c16="http://schemas.microsoft.com/office/drawing/2014/chart" uri="{C3380CC4-5D6E-409C-BE32-E72D297353CC}">
              <c16:uniqueId val="{00000000-A0B6-4D8E-9809-B76964FF88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c:ext xmlns:c16="http://schemas.microsoft.com/office/drawing/2014/chart" uri="{C3380CC4-5D6E-409C-BE32-E72D297353CC}">
              <c16:uniqueId val="{00000001-A0B6-4D8E-9809-B76964FF88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229.07</c:v>
                </c:pt>
                <c:pt idx="1">
                  <c:v>213.35</c:v>
                </c:pt>
                <c:pt idx="2">
                  <c:v>193.49</c:v>
                </c:pt>
                <c:pt idx="3">
                  <c:v>193.53</c:v>
                </c:pt>
                <c:pt idx="4">
                  <c:v>209.49</c:v>
                </c:pt>
              </c:numCache>
            </c:numRef>
          </c:val>
          <c:extLst>
            <c:ext xmlns:c16="http://schemas.microsoft.com/office/drawing/2014/chart" uri="{C3380CC4-5D6E-409C-BE32-E72D297353CC}">
              <c16:uniqueId val="{00000000-368F-44F2-BE16-FCDA700B6D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c:ext xmlns:c16="http://schemas.microsoft.com/office/drawing/2014/chart" uri="{C3380CC4-5D6E-409C-BE32-E72D297353CC}">
              <c16:uniqueId val="{00000001-368F-44F2-BE16-FCDA700B6D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142.03</c:v>
                </c:pt>
                <c:pt idx="1">
                  <c:v>148.78</c:v>
                </c:pt>
                <c:pt idx="2">
                  <c:v>128.04</c:v>
                </c:pt>
                <c:pt idx="3">
                  <c:v>134.41</c:v>
                </c:pt>
                <c:pt idx="4">
                  <c:v>138.93</c:v>
                </c:pt>
              </c:numCache>
            </c:numRef>
          </c:val>
          <c:extLst>
            <c:ext xmlns:c16="http://schemas.microsoft.com/office/drawing/2014/chart" uri="{C3380CC4-5D6E-409C-BE32-E72D297353CC}">
              <c16:uniqueId val="{00000000-0F0E-4457-AB52-9A703F2C65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c:ext xmlns:c16="http://schemas.microsoft.com/office/drawing/2014/chart" uri="{C3380CC4-5D6E-409C-BE32-E72D297353CC}">
              <c16:uniqueId val="{00000001-0F0E-4457-AB52-9A703F2C65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181.05</c:v>
                </c:pt>
                <c:pt idx="1">
                  <c:v>176.17</c:v>
                </c:pt>
                <c:pt idx="2">
                  <c:v>195.28</c:v>
                </c:pt>
                <c:pt idx="3">
                  <c:v>183.86</c:v>
                </c:pt>
                <c:pt idx="4">
                  <c:v>201.02</c:v>
                </c:pt>
              </c:numCache>
            </c:numRef>
          </c:val>
          <c:extLst>
            <c:ext xmlns:c16="http://schemas.microsoft.com/office/drawing/2014/chart" uri="{C3380CC4-5D6E-409C-BE32-E72D297353CC}">
              <c16:uniqueId val="{00000000-FF4B-4B31-B38B-91DB460000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c:ext xmlns:c16="http://schemas.microsoft.com/office/drawing/2014/chart" uri="{C3380CC4-5D6E-409C-BE32-E72D297353CC}">
              <c16:uniqueId val="{00000001-FF4B-4B31-B38B-91DB460000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嬬恋村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9418</v>
      </c>
      <c r="AM8" s="71"/>
      <c r="AN8" s="71"/>
      <c r="AO8" s="71"/>
      <c r="AP8" s="71"/>
      <c r="AQ8" s="71"/>
      <c r="AR8" s="71"/>
      <c r="AS8" s="71"/>
      <c r="AT8" s="67">
        <f>データ!$S$6</f>
        <v>337.58</v>
      </c>
      <c r="AU8" s="68"/>
      <c r="AV8" s="68"/>
      <c r="AW8" s="68"/>
      <c r="AX8" s="68"/>
      <c r="AY8" s="68"/>
      <c r="AZ8" s="68"/>
      <c r="BA8" s="68"/>
      <c r="BB8" s="70">
        <f>データ!$T$6</f>
        <v>27.9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83.73</v>
      </c>
      <c r="J10" s="68"/>
      <c r="K10" s="68"/>
      <c r="L10" s="68"/>
      <c r="M10" s="68"/>
      <c r="N10" s="68"/>
      <c r="O10" s="69"/>
      <c r="P10" s="70">
        <f>データ!$P$6</f>
        <v>30.68</v>
      </c>
      <c r="Q10" s="70"/>
      <c r="R10" s="70"/>
      <c r="S10" s="70"/>
      <c r="T10" s="70"/>
      <c r="U10" s="70"/>
      <c r="V10" s="70"/>
      <c r="W10" s="71">
        <f>データ!$Q$6</f>
        <v>1606</v>
      </c>
      <c r="X10" s="71"/>
      <c r="Y10" s="71"/>
      <c r="Z10" s="71"/>
      <c r="AA10" s="71"/>
      <c r="AB10" s="71"/>
      <c r="AC10" s="71"/>
      <c r="AD10" s="2"/>
      <c r="AE10" s="2"/>
      <c r="AF10" s="2"/>
      <c r="AG10" s="2"/>
      <c r="AH10" s="4"/>
      <c r="AI10" s="4"/>
      <c r="AJ10" s="4"/>
      <c r="AK10" s="4"/>
      <c r="AL10" s="71">
        <f>データ!$U$6</f>
        <v>2888</v>
      </c>
      <c r="AM10" s="71"/>
      <c r="AN10" s="71"/>
      <c r="AO10" s="71"/>
      <c r="AP10" s="71"/>
      <c r="AQ10" s="71"/>
      <c r="AR10" s="71"/>
      <c r="AS10" s="71"/>
      <c r="AT10" s="67">
        <f>データ!$V$6</f>
        <v>16</v>
      </c>
      <c r="AU10" s="68"/>
      <c r="AV10" s="68"/>
      <c r="AW10" s="68"/>
      <c r="AX10" s="68"/>
      <c r="AY10" s="68"/>
      <c r="AZ10" s="68"/>
      <c r="BA10" s="68"/>
      <c r="BB10" s="70">
        <f>データ!$W$6</f>
        <v>180.5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w7hCHyID/dkSv9odL+pz5zpQxlJ/0eBBgI7ECuVmmu2Iw/qScBMld0ygRe+iZlsEArx/asySoiA9SAZDgg9Sw==" saltValue="hW/kXs6ji76RgIpmPYmj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104256</v>
      </c>
      <c r="D6" s="34">
        <f t="shared" si="3"/>
        <v>46</v>
      </c>
      <c r="E6" s="34">
        <f t="shared" si="3"/>
        <v>1</v>
      </c>
      <c r="F6" s="34">
        <f t="shared" si="3"/>
        <v>0</v>
      </c>
      <c r="G6" s="34">
        <f t="shared" si="3"/>
        <v>1</v>
      </c>
      <c r="H6" s="34" t="str">
        <f t="shared" si="3"/>
        <v>群馬県　嬬恋村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83.73</v>
      </c>
      <c r="P6" s="35">
        <f t="shared" si="3"/>
        <v>30.68</v>
      </c>
      <c r="Q6" s="35">
        <f t="shared" si="3"/>
        <v>1606</v>
      </c>
      <c r="R6" s="35">
        <f t="shared" si="3"/>
        <v>9418</v>
      </c>
      <c r="S6" s="35">
        <f t="shared" si="3"/>
        <v>337.58</v>
      </c>
      <c r="T6" s="35">
        <f t="shared" si="3"/>
        <v>27.9</v>
      </c>
      <c r="U6" s="35">
        <f t="shared" si="3"/>
        <v>2888</v>
      </c>
      <c r="V6" s="35">
        <f t="shared" si="3"/>
        <v>16</v>
      </c>
      <c r="W6" s="35">
        <f t="shared" si="3"/>
        <v>180.5</v>
      </c>
      <c r="X6" s="36">
        <f>IF(X7="",NA(),X7)</f>
        <v>137.05000000000001</v>
      </c>
      <c r="Y6" s="36">
        <f t="shared" ref="Y6:AG6" si="4">IF(Y7="",NA(),Y7)</f>
        <v>143.25</v>
      </c>
      <c r="Z6" s="36">
        <f t="shared" si="4"/>
        <v>127.05</v>
      </c>
      <c r="AA6" s="36">
        <f t="shared" si="4"/>
        <v>133.91999999999999</v>
      </c>
      <c r="AB6" s="36">
        <f t="shared" si="4"/>
        <v>137.72</v>
      </c>
      <c r="AC6" s="36">
        <f t="shared" si="4"/>
        <v>114.74</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1138.32</v>
      </c>
      <c r="AU6" s="36">
        <f t="shared" ref="AU6:BC6" si="6">IF(AU7="",NA(),AU7)</f>
        <v>1379.77</v>
      </c>
      <c r="AV6" s="36">
        <f t="shared" si="6"/>
        <v>1489.64</v>
      </c>
      <c r="AW6" s="36">
        <f t="shared" si="6"/>
        <v>1234.92</v>
      </c>
      <c r="AX6" s="36">
        <f t="shared" si="6"/>
        <v>1391.12</v>
      </c>
      <c r="AY6" s="36">
        <f t="shared" si="6"/>
        <v>477.44</v>
      </c>
      <c r="AZ6" s="36">
        <f t="shared" si="6"/>
        <v>445.85</v>
      </c>
      <c r="BA6" s="36">
        <f t="shared" si="6"/>
        <v>450.54</v>
      </c>
      <c r="BB6" s="36">
        <f t="shared" si="6"/>
        <v>348.88</v>
      </c>
      <c r="BC6" s="36">
        <f t="shared" si="6"/>
        <v>381.07</v>
      </c>
      <c r="BD6" s="35" t="str">
        <f>IF(BD7="","",IF(BD7="-","【-】","【"&amp;SUBSTITUTE(TEXT(BD7,"#,##0.00"),"-","△")&amp;"】"))</f>
        <v>【260.31】</v>
      </c>
      <c r="BE6" s="36">
        <f>IF(BE7="",NA(),BE7)</f>
        <v>229.07</v>
      </c>
      <c r="BF6" s="36">
        <f t="shared" ref="BF6:BN6" si="7">IF(BF7="",NA(),BF7)</f>
        <v>213.35</v>
      </c>
      <c r="BG6" s="36">
        <f t="shared" si="7"/>
        <v>193.49</v>
      </c>
      <c r="BH6" s="36">
        <f t="shared" si="7"/>
        <v>193.53</v>
      </c>
      <c r="BI6" s="36">
        <f t="shared" si="7"/>
        <v>209.49</v>
      </c>
      <c r="BJ6" s="36">
        <f t="shared" si="7"/>
        <v>485.75</v>
      </c>
      <c r="BK6" s="36">
        <f t="shared" si="7"/>
        <v>516.34</v>
      </c>
      <c r="BL6" s="36">
        <f t="shared" si="7"/>
        <v>496.56</v>
      </c>
      <c r="BM6" s="36">
        <f t="shared" si="7"/>
        <v>540.38</v>
      </c>
      <c r="BN6" s="36">
        <f t="shared" si="7"/>
        <v>556.47</v>
      </c>
      <c r="BO6" s="35" t="str">
        <f>IF(BO7="","",IF(BO7="-","【-】","【"&amp;SUBSTITUTE(TEXT(BO7,"#,##0.00"),"-","△")&amp;"】"))</f>
        <v>【275.67】</v>
      </c>
      <c r="BP6" s="36">
        <f>IF(BP7="",NA(),BP7)</f>
        <v>142.03</v>
      </c>
      <c r="BQ6" s="36">
        <f t="shared" ref="BQ6:BY6" si="8">IF(BQ7="",NA(),BQ7)</f>
        <v>148.78</v>
      </c>
      <c r="BR6" s="36">
        <f t="shared" si="8"/>
        <v>128.04</v>
      </c>
      <c r="BS6" s="36">
        <f t="shared" si="8"/>
        <v>134.41</v>
      </c>
      <c r="BT6" s="36">
        <f t="shared" si="8"/>
        <v>138.93</v>
      </c>
      <c r="BU6" s="36">
        <f t="shared" si="8"/>
        <v>83.59</v>
      </c>
      <c r="BV6" s="36">
        <f t="shared" si="8"/>
        <v>83.27</v>
      </c>
      <c r="BW6" s="36">
        <f t="shared" si="8"/>
        <v>84.9</v>
      </c>
      <c r="BX6" s="36">
        <f t="shared" si="8"/>
        <v>83.22</v>
      </c>
      <c r="BY6" s="36">
        <f t="shared" si="8"/>
        <v>78.67</v>
      </c>
      <c r="BZ6" s="35" t="str">
        <f>IF(BZ7="","",IF(BZ7="-","【-】","【"&amp;SUBSTITUTE(TEXT(BZ7,"#,##0.00"),"-","△")&amp;"】"))</f>
        <v>【100.05】</v>
      </c>
      <c r="CA6" s="36">
        <f>IF(CA7="",NA(),CA7)</f>
        <v>181.05</v>
      </c>
      <c r="CB6" s="36">
        <f t="shared" ref="CB6:CJ6" si="9">IF(CB7="",NA(),CB7)</f>
        <v>176.17</v>
      </c>
      <c r="CC6" s="36">
        <f t="shared" si="9"/>
        <v>195.28</v>
      </c>
      <c r="CD6" s="36">
        <f t="shared" si="9"/>
        <v>183.86</v>
      </c>
      <c r="CE6" s="36">
        <f t="shared" si="9"/>
        <v>201.02</v>
      </c>
      <c r="CF6" s="36">
        <f t="shared" si="9"/>
        <v>230.22</v>
      </c>
      <c r="CG6" s="36">
        <f t="shared" si="9"/>
        <v>228.81</v>
      </c>
      <c r="CH6" s="36">
        <f t="shared" si="9"/>
        <v>231.9</v>
      </c>
      <c r="CI6" s="36">
        <f t="shared" si="9"/>
        <v>234.17</v>
      </c>
      <c r="CJ6" s="36">
        <f t="shared" si="9"/>
        <v>257.95</v>
      </c>
      <c r="CK6" s="35" t="str">
        <f>IF(CK7="","",IF(CK7="-","【-】","【"&amp;SUBSTITUTE(TEXT(CK7,"#,##0.00"),"-","△")&amp;"】"))</f>
        <v>【166.40】</v>
      </c>
      <c r="CL6" s="36">
        <f>IF(CL7="",NA(),CL7)</f>
        <v>41.59</v>
      </c>
      <c r="CM6" s="36">
        <f t="shared" ref="CM6:CU6" si="10">IF(CM7="",NA(),CM7)</f>
        <v>40.549999999999997</v>
      </c>
      <c r="CN6" s="36">
        <f t="shared" si="10"/>
        <v>41.24</v>
      </c>
      <c r="CO6" s="36">
        <f t="shared" si="10"/>
        <v>42.36</v>
      </c>
      <c r="CP6" s="36">
        <f t="shared" si="10"/>
        <v>35.51</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36.86</v>
      </c>
      <c r="CX6" s="36">
        <f t="shared" ref="CX6:DF6" si="11">IF(CX7="",NA(),CX7)</f>
        <v>36.72</v>
      </c>
      <c r="CY6" s="36">
        <f t="shared" si="11"/>
        <v>38.119999999999997</v>
      </c>
      <c r="CZ6" s="36">
        <f t="shared" si="11"/>
        <v>37.159999999999997</v>
      </c>
      <c r="DA6" s="36">
        <f t="shared" si="11"/>
        <v>34.44</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58.55</v>
      </c>
      <c r="DI6" s="36">
        <f t="shared" ref="DI6:DQ6" si="12">IF(DI7="",NA(),DI7)</f>
        <v>60.36</v>
      </c>
      <c r="DJ6" s="36">
        <f t="shared" si="12"/>
        <v>67.56</v>
      </c>
      <c r="DK6" s="36">
        <f t="shared" si="12"/>
        <v>67.73</v>
      </c>
      <c r="DL6" s="36">
        <f t="shared" si="12"/>
        <v>67.5</v>
      </c>
      <c r="DM6" s="36">
        <f t="shared" si="12"/>
        <v>52.4</v>
      </c>
      <c r="DN6" s="36">
        <f t="shared" si="12"/>
        <v>51.89</v>
      </c>
      <c r="DO6" s="36">
        <f t="shared" si="12"/>
        <v>54.09</v>
      </c>
      <c r="DP6" s="36">
        <f t="shared" si="12"/>
        <v>52.73</v>
      </c>
      <c r="DQ6" s="36">
        <f t="shared" si="12"/>
        <v>53.25</v>
      </c>
      <c r="DR6" s="35" t="str">
        <f>IF(DR7="","",IF(DR7="-","【-】","【"&amp;SUBSTITUTE(TEXT(DR7,"#,##0.00"),"-","△")&amp;"】"))</f>
        <v>【50.19】</v>
      </c>
      <c r="DS6" s="36">
        <f>IF(DS7="",NA(),DS7)</f>
        <v>19.88</v>
      </c>
      <c r="DT6" s="36">
        <f t="shared" ref="DT6:EB6" si="13">IF(DT7="",NA(),DT7)</f>
        <v>19.88</v>
      </c>
      <c r="DU6" s="36">
        <f t="shared" si="13"/>
        <v>45.34</v>
      </c>
      <c r="DV6" s="36">
        <f t="shared" si="13"/>
        <v>73.09</v>
      </c>
      <c r="DW6" s="36">
        <f t="shared" si="13"/>
        <v>41.57</v>
      </c>
      <c r="DX6" s="36">
        <f t="shared" si="13"/>
        <v>14.01</v>
      </c>
      <c r="DY6" s="36">
        <f t="shared" si="13"/>
        <v>14.74</v>
      </c>
      <c r="DZ6" s="36">
        <f t="shared" si="13"/>
        <v>18.68</v>
      </c>
      <c r="EA6" s="36">
        <f t="shared" si="13"/>
        <v>19.91</v>
      </c>
      <c r="EB6" s="36">
        <f t="shared" si="13"/>
        <v>23.02</v>
      </c>
      <c r="EC6" s="35" t="str">
        <f>IF(EC7="","",IF(EC7="-","【-】","【"&amp;SUBSTITUTE(TEXT(EC7,"#,##0.00"),"-","△")&amp;"】"))</f>
        <v>【20.63】</v>
      </c>
      <c r="ED6" s="35">
        <f>IF(ED7="",NA(),ED7)</f>
        <v>0</v>
      </c>
      <c r="EE6" s="35">
        <f t="shared" ref="EE6:EM6" si="14">IF(EE7="",NA(),EE7)</f>
        <v>0</v>
      </c>
      <c r="EF6" s="35">
        <f t="shared" si="14"/>
        <v>0</v>
      </c>
      <c r="EG6" s="36">
        <f t="shared" si="14"/>
        <v>0.61</v>
      </c>
      <c r="EH6" s="36">
        <f t="shared" si="14"/>
        <v>0.33</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2">
      <c r="A7" s="29"/>
      <c r="B7" s="38">
        <v>2020</v>
      </c>
      <c r="C7" s="38">
        <v>104256</v>
      </c>
      <c r="D7" s="38">
        <v>46</v>
      </c>
      <c r="E7" s="38">
        <v>1</v>
      </c>
      <c r="F7" s="38">
        <v>0</v>
      </c>
      <c r="G7" s="38">
        <v>1</v>
      </c>
      <c r="H7" s="38" t="s">
        <v>93</v>
      </c>
      <c r="I7" s="38" t="s">
        <v>94</v>
      </c>
      <c r="J7" s="38" t="s">
        <v>95</v>
      </c>
      <c r="K7" s="38" t="s">
        <v>96</v>
      </c>
      <c r="L7" s="38" t="s">
        <v>97</v>
      </c>
      <c r="M7" s="38" t="s">
        <v>98</v>
      </c>
      <c r="N7" s="39" t="s">
        <v>99</v>
      </c>
      <c r="O7" s="39">
        <v>83.73</v>
      </c>
      <c r="P7" s="39">
        <v>30.68</v>
      </c>
      <c r="Q7" s="39">
        <v>1606</v>
      </c>
      <c r="R7" s="39">
        <v>9418</v>
      </c>
      <c r="S7" s="39">
        <v>337.58</v>
      </c>
      <c r="T7" s="39">
        <v>27.9</v>
      </c>
      <c r="U7" s="39">
        <v>2888</v>
      </c>
      <c r="V7" s="39">
        <v>16</v>
      </c>
      <c r="W7" s="39">
        <v>180.5</v>
      </c>
      <c r="X7" s="39">
        <v>137.05000000000001</v>
      </c>
      <c r="Y7" s="39">
        <v>143.25</v>
      </c>
      <c r="Z7" s="39">
        <v>127.05</v>
      </c>
      <c r="AA7" s="39">
        <v>133.91999999999999</v>
      </c>
      <c r="AB7" s="39">
        <v>137.72</v>
      </c>
      <c r="AC7" s="39">
        <v>114.74</v>
      </c>
      <c r="AD7" s="39">
        <v>104.85</v>
      </c>
      <c r="AE7" s="39">
        <v>107.64</v>
      </c>
      <c r="AF7" s="39">
        <v>108.22</v>
      </c>
      <c r="AG7" s="39">
        <v>114.22</v>
      </c>
      <c r="AH7" s="39">
        <v>110.27</v>
      </c>
      <c r="AI7" s="39">
        <v>0</v>
      </c>
      <c r="AJ7" s="39">
        <v>0</v>
      </c>
      <c r="AK7" s="39">
        <v>0</v>
      </c>
      <c r="AL7" s="39">
        <v>0</v>
      </c>
      <c r="AM7" s="39">
        <v>0</v>
      </c>
      <c r="AN7" s="39">
        <v>27.19</v>
      </c>
      <c r="AO7" s="39">
        <v>27.52</v>
      </c>
      <c r="AP7" s="39">
        <v>30.84</v>
      </c>
      <c r="AQ7" s="39">
        <v>25.29</v>
      </c>
      <c r="AR7" s="39">
        <v>22.71</v>
      </c>
      <c r="AS7" s="39">
        <v>1.1499999999999999</v>
      </c>
      <c r="AT7" s="39">
        <v>1138.32</v>
      </c>
      <c r="AU7" s="39">
        <v>1379.77</v>
      </c>
      <c r="AV7" s="39">
        <v>1489.64</v>
      </c>
      <c r="AW7" s="39">
        <v>1234.92</v>
      </c>
      <c r="AX7" s="39">
        <v>1391.12</v>
      </c>
      <c r="AY7" s="39">
        <v>477.44</v>
      </c>
      <c r="AZ7" s="39">
        <v>445.85</v>
      </c>
      <c r="BA7" s="39">
        <v>450.54</v>
      </c>
      <c r="BB7" s="39">
        <v>348.88</v>
      </c>
      <c r="BC7" s="39">
        <v>381.07</v>
      </c>
      <c r="BD7" s="39">
        <v>260.31</v>
      </c>
      <c r="BE7" s="39">
        <v>229.07</v>
      </c>
      <c r="BF7" s="39">
        <v>213.35</v>
      </c>
      <c r="BG7" s="39">
        <v>193.49</v>
      </c>
      <c r="BH7" s="39">
        <v>193.53</v>
      </c>
      <c r="BI7" s="39">
        <v>209.49</v>
      </c>
      <c r="BJ7" s="39">
        <v>485.75</v>
      </c>
      <c r="BK7" s="39">
        <v>516.34</v>
      </c>
      <c r="BL7" s="39">
        <v>496.56</v>
      </c>
      <c r="BM7" s="39">
        <v>540.38</v>
      </c>
      <c r="BN7" s="39">
        <v>556.47</v>
      </c>
      <c r="BO7" s="39">
        <v>275.67</v>
      </c>
      <c r="BP7" s="39">
        <v>142.03</v>
      </c>
      <c r="BQ7" s="39">
        <v>148.78</v>
      </c>
      <c r="BR7" s="39">
        <v>128.04</v>
      </c>
      <c r="BS7" s="39">
        <v>134.41</v>
      </c>
      <c r="BT7" s="39">
        <v>138.93</v>
      </c>
      <c r="BU7" s="39">
        <v>83.59</v>
      </c>
      <c r="BV7" s="39">
        <v>83.27</v>
      </c>
      <c r="BW7" s="39">
        <v>84.9</v>
      </c>
      <c r="BX7" s="39">
        <v>83.22</v>
      </c>
      <c r="BY7" s="39">
        <v>78.67</v>
      </c>
      <c r="BZ7" s="39">
        <v>100.05</v>
      </c>
      <c r="CA7" s="39">
        <v>181.05</v>
      </c>
      <c r="CB7" s="39">
        <v>176.17</v>
      </c>
      <c r="CC7" s="39">
        <v>195.28</v>
      </c>
      <c r="CD7" s="39">
        <v>183.86</v>
      </c>
      <c r="CE7" s="39">
        <v>201.02</v>
      </c>
      <c r="CF7" s="39">
        <v>230.22</v>
      </c>
      <c r="CG7" s="39">
        <v>228.81</v>
      </c>
      <c r="CH7" s="39">
        <v>231.9</v>
      </c>
      <c r="CI7" s="39">
        <v>234.17</v>
      </c>
      <c r="CJ7" s="39">
        <v>257.95</v>
      </c>
      <c r="CK7" s="39">
        <v>166.4</v>
      </c>
      <c r="CL7" s="39">
        <v>41.59</v>
      </c>
      <c r="CM7" s="39">
        <v>40.549999999999997</v>
      </c>
      <c r="CN7" s="39">
        <v>41.24</v>
      </c>
      <c r="CO7" s="39">
        <v>42.36</v>
      </c>
      <c r="CP7" s="39">
        <v>35.51</v>
      </c>
      <c r="CQ7" s="39">
        <v>41.09</v>
      </c>
      <c r="CR7" s="39">
        <v>38.979999999999997</v>
      </c>
      <c r="CS7" s="39">
        <v>39.61</v>
      </c>
      <c r="CT7" s="39">
        <v>41.06</v>
      </c>
      <c r="CU7" s="39">
        <v>39.94</v>
      </c>
      <c r="CV7" s="39">
        <v>60.69</v>
      </c>
      <c r="CW7" s="39">
        <v>36.86</v>
      </c>
      <c r="CX7" s="39">
        <v>36.72</v>
      </c>
      <c r="CY7" s="39">
        <v>38.119999999999997</v>
      </c>
      <c r="CZ7" s="39">
        <v>37.159999999999997</v>
      </c>
      <c r="DA7" s="39">
        <v>34.44</v>
      </c>
      <c r="DB7" s="39">
        <v>75.91</v>
      </c>
      <c r="DC7" s="39">
        <v>75.010000000000005</v>
      </c>
      <c r="DD7" s="39">
        <v>72.959999999999994</v>
      </c>
      <c r="DE7" s="39">
        <v>72.42</v>
      </c>
      <c r="DF7" s="39">
        <v>69.41</v>
      </c>
      <c r="DG7" s="39">
        <v>89.82</v>
      </c>
      <c r="DH7" s="39">
        <v>58.55</v>
      </c>
      <c r="DI7" s="39">
        <v>60.36</v>
      </c>
      <c r="DJ7" s="39">
        <v>67.56</v>
      </c>
      <c r="DK7" s="39">
        <v>67.73</v>
      </c>
      <c r="DL7" s="39">
        <v>67.5</v>
      </c>
      <c r="DM7" s="39">
        <v>52.4</v>
      </c>
      <c r="DN7" s="39">
        <v>51.89</v>
      </c>
      <c r="DO7" s="39">
        <v>54.09</v>
      </c>
      <c r="DP7" s="39">
        <v>52.73</v>
      </c>
      <c r="DQ7" s="39">
        <v>53.25</v>
      </c>
      <c r="DR7" s="39">
        <v>50.19</v>
      </c>
      <c r="DS7" s="39">
        <v>19.88</v>
      </c>
      <c r="DT7" s="39">
        <v>19.88</v>
      </c>
      <c r="DU7" s="39">
        <v>45.34</v>
      </c>
      <c r="DV7" s="39">
        <v>73.09</v>
      </c>
      <c r="DW7" s="39">
        <v>41.57</v>
      </c>
      <c r="DX7" s="39">
        <v>14.01</v>
      </c>
      <c r="DY7" s="39">
        <v>14.74</v>
      </c>
      <c r="DZ7" s="39">
        <v>18.68</v>
      </c>
      <c r="EA7" s="39">
        <v>19.91</v>
      </c>
      <c r="EB7" s="39">
        <v>23.02</v>
      </c>
      <c r="EC7" s="39">
        <v>20.63</v>
      </c>
      <c r="ED7" s="39">
        <v>0</v>
      </c>
      <c r="EE7" s="39">
        <v>0</v>
      </c>
      <c r="EF7" s="39">
        <v>0</v>
      </c>
      <c r="EG7" s="39">
        <v>0.61</v>
      </c>
      <c r="EH7" s="39">
        <v>0.33</v>
      </c>
      <c r="EI7" s="39">
        <v>0.41</v>
      </c>
      <c r="EJ7" s="39">
        <v>0.4</v>
      </c>
      <c r="EK7" s="39">
        <v>0.32</v>
      </c>
      <c r="EL7" s="39">
        <v>0.81</v>
      </c>
      <c r="EM7" s="39">
        <v>0.38</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2022-02-20T08:15:44Z</cp:lastPrinted>
  <dcterms:created xsi:type="dcterms:W3CDTF">2021-12-03T06:46:07Z</dcterms:created>
  <dcterms:modified xsi:type="dcterms:W3CDTF">2022-02-20T08:15:46Z</dcterms:modified>
  <cp:category/>
</cp:coreProperties>
</file>