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1_長野原町\"/>
    </mc:Choice>
  </mc:AlternateContent>
  <xr:revisionPtr revIDLastSave="0" documentId="13_ncr:1_{E5607DD9-FF3E-4FE5-9757-AE9A62888F22}" xr6:coauthVersionLast="36" xr6:coauthVersionMax="36" xr10:uidLastSave="{00000000-0000-0000-0000-000000000000}"/>
  <workbookProtection workbookAlgorithmName="SHA-512" workbookHashValue="4FnrjViR4RzuffN2zajELL1nOuFPZJ+qizbOZJ4EpHNxa0kHz3jeljzfzy7RptuJ9IfcpYUpPUke4PqGUm540Q==" workbookSaltValue="IoAHjThZ65bbtVLwKqPJNg==" workbookSpinCount="100000" lockStructure="1"/>
  <bookViews>
    <workbookView xWindow="0" yWindow="0" windowWidth="19200" windowHeight="69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BB10" i="4"/>
  <c r="AT10" i="4"/>
  <c r="AL10" i="4"/>
  <c r="P10" i="4"/>
  <c r="I10" i="4"/>
  <c r="BB8" i="4"/>
  <c r="AT8" i="4"/>
  <c r="AL8" i="4"/>
  <c r="AD8" i="4"/>
  <c r="W8" i="4"/>
  <c r="P8" i="4"/>
  <c r="I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<sst xmlns="http://schemas.openxmlformats.org/spreadsheetml/2006/main" count="228" uniqueCount="115">
  <si>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</si>
  <si>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</si>
  <si>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</si>
  <si>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</si>
  <si>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</si>
  <si>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</si>
  <si>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</si>
  <si>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</si>
  <si>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</si>
  <si>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</si>
  <si>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</si>
  <si>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</si>
  <si>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</si>
  <si>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</si>
  <si>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</si>
  <si>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</si>
  <si>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</si>
  <si>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</si>
  <si>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</si>
  <si>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</si>
  <si>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</si>
  <si>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</si>
  <si>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</si>
  <si>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</si>
  <si>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</si>
  <si>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</si>
  <si>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</si>
  <si>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</si>
  <si>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</si>
  <si>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</si>
  <si>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</si>
  <si>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</si>
  <si>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</si>
  <si>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</si>
  <si>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</si>
  <si>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</si>
  <si>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</si>
  <si>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</si>
  <si>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</si>
  <si>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</si>
  <si>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</si>
  <si>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</si>
  <si>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</si>
  <si>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</si>
  <si>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</si>
  <si>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</si>
  <si>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</si>
  <si>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</si>
  <si>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</si>
  <si>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</si>
  <si>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</si>
  <si>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</si>
  <si>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</si>
  <si>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</si>
  <si>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</si>
  <si>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</si>
  <si>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</si>
  <si>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</si>
  <si>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</si>
  <si>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</si>
  <si>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</si>
  <si>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</si>
  <si>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</si>
  <si>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</si>
  <si>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</si>
  <si>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</si>
  <si>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</si>
  <si>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</si>
  <si>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</si>
  <si>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</si>
  <si>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</si>
  <si>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</si>
  <si>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</si>
  <si>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</si>
  <si>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</si>
  <si>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</si>
  <si>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</si>
  <si>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</si>
  <si>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</si>
  <si>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</si>
  <si>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</si>
  <si>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</si>
  <si>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</si>
  <si>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</si>
  <si>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</si>
  <si>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</si>
  <si>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</si>
  <si>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</si>
  <si>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</si>
  <si>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</si>
  <si>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</si>
  <si>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</si>
  <si>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</si>
  <si>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</si>
  <si>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</si>
  <si>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</si>
  <si>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</si>
  <si>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</si>
  <si>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</si>
  <si>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</si>
  <si>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</si>
  <si>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</si>
  <si>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</si>
  <si>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</si>
  <si>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</si>
  <si>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</si>
  <si>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</si>
  <si>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</si>
  <si>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</si>
  <si>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</si>
  <si>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</si>
  <si>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</si>
  <si>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法適簡易水道事業の経営の健全性については、②累積欠損金比率が０であり、④の企業債残高も類似団体平均と比較して少ないですが、①経常収支比率を見ると平成29年度までは類似団体よりも悪く、赤字が続いておりましたが、平成30年度決算からは黒字となりました。令和３年度以降は、企業債償還金が大幅に少なくなるため、また人件費の抑制等に努め、継続的に経費削減を行い、経営の健全性を高めるよう努力したいと考えています。③流動比率について、令和元年度からの大幅な上昇は、上水道事業を簡易水道に認可変更し、その流動資産（現金）が増加したためです。効率性については、⑦施設利用率は、配水量に対して、配水能力にまだ余力のある状態です。給水区域内には、独自の水源で運営している別荘地も多くありますが、近年では水質や運営上の理由で法適簡易水道へ加入する事例も増えてきました。こうした理由で施設利用率が年々増加する見込みです。⑧有収率については、漏水による無効水量の増加が原因で、土壌的に漏水した水が地下へ浸透してしまい、漏水箇所が判明しなかったため、数年に渡り、漏水調査・漏水修理を逐次実施し、有収率の回復に努めています。また⑥給水原価は、平均値の３分の１程度に抑えられており、総合的に判断すると効率性は高いと言えます。</t>
    <phoneticPr fontId="4"/>
  </si>
  <si>
    <t>企業債償還金が減少する時期は（令和３年度以降）、管路の法定耐用年数までに数年の余裕があるため、黒字の持続と建設改良積立金の増加を目指したいと考えます。併せて経営戦略を策定し、それを基に、アセットマネジメント導入による事業ごとの計画的な施設・設備の更新及び管路の布設替えを行えるよう努力したいと考えます。水道料金については、今後、経営戦略を軸に、実効性のある中長期的な事業経営計画を立てて、なるべく値上げしないようにして行きたいと考えています。</t>
    <rPh sb="108" eb="110">
      <t>ジギョウ</t>
    </rPh>
    <phoneticPr fontId="4"/>
  </si>
  <si>
    <t>この事業は平成元年に民営組合水道より事業移管を受けて、発足しました。現在、②管路経年化率は、低いですが、近い将来、管路の法定耐用年数を迎えてしまうと一気に数値が上がるので、企業債償還金の減少時期を考慮しつつ、経営戦略策定し、それを基にアセットマネジメントを導入し、施設や設備の更新及び管路の布設替えを実施していきたいと考えます。令和元年度より上水道事業を簡易水道事業に認可変更しており、①有形固定資産減価償却率や②管路経年化率は、その分が合算されたため、大幅に上昇しました。（浅間高原水道事業分の管路経年劣化率は100％）</t>
    <rPh sb="164" eb="166">
      <t>レイワ</t>
    </rPh>
    <rPh sb="166" eb="167">
      <t>モト</t>
    </rPh>
    <rPh sb="194" eb="196">
      <t>ユウケイ</t>
    </rPh>
    <rPh sb="196" eb="198">
      <t>コテイ</t>
    </rPh>
    <rPh sb="198" eb="200">
      <t>シサン</t>
    </rPh>
    <rPh sb="200" eb="202">
      <t>ゲンカ</t>
    </rPh>
    <rPh sb="202" eb="204">
      <t>ショウキャク</t>
    </rPh>
    <rPh sb="204" eb="205">
      <t>リツ</t>
    </rPh>
    <rPh sb="227" eb="229">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</si>
</sst>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E9-4EB7-BC8C-2E7E0D3361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0.52</c:v>
                </c:pt>
                <c:pt idx="2">
                  <c:v>0.46</c:v>
                </c:pt>
                <c:pt idx="3">
                  <c:v>0.43</c:v>
                </c:pt>
                <c:pt idx="4">
                  <c:v>1.1499999999999999</c:v>
                </c:pt>
              </c:numCache>
            </c:numRef>
          </c:val>
          <c:smooth val="0"/>
          <c:extLst>
            <c:ext xmlns:c16="http://schemas.microsoft.com/office/drawing/2014/chart" uri="{C3380CC4-5D6E-409C-BE32-E72D297353CC}">
              <c16:uniqueId val="{00000001-36E9-4EB7-BC8C-2E7E0D3361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54.97</c:v>
                </c:pt>
                <c:pt idx="1">
                  <c:v>54.42</c:v>
                </c:pt>
                <c:pt idx="2">
                  <c:v>57.14</c:v>
                </c:pt>
                <c:pt idx="3">
                  <c:v>47.74</c:v>
                </c:pt>
                <c:pt idx="4">
                  <c:v>48.73</c:v>
                </c:pt>
              </c:numCache>
            </c:numRef>
          </c:val>
          <c:extLst>
            <c:ext xmlns:c16="http://schemas.microsoft.com/office/drawing/2014/chart" uri="{C3380CC4-5D6E-409C-BE32-E72D297353CC}">
              <c16:uniqueId val="{00000000-5B17-438F-828C-CC6B299F03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50.04</c:v>
                </c:pt>
                <c:pt idx="1">
                  <c:v>47.18</c:v>
                </c:pt>
                <c:pt idx="2">
                  <c:v>45.73</c:v>
                </c:pt>
                <c:pt idx="3">
                  <c:v>49.01</c:v>
                </c:pt>
                <c:pt idx="4">
                  <c:v>48.86</c:v>
                </c:pt>
              </c:numCache>
            </c:numRef>
          </c:val>
          <c:smooth val="0"/>
          <c:extLst>
            <c:ext xmlns:c16="http://schemas.microsoft.com/office/drawing/2014/chart" uri="{C3380CC4-5D6E-409C-BE32-E72D297353CC}">
              <c16:uniqueId val="{00000001-5B17-438F-828C-CC6B299F03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97.97</c:v>
                </c:pt>
                <c:pt idx="1">
                  <c:v>87.37</c:v>
                </c:pt>
                <c:pt idx="2">
                  <c:v>80.03</c:v>
                </c:pt>
                <c:pt idx="3">
                  <c:v>69.930000000000007</c:v>
                </c:pt>
                <c:pt idx="4">
                  <c:v>70.37</c:v>
                </c:pt>
              </c:numCache>
            </c:numRef>
          </c:val>
          <c:extLst>
            <c:ext xmlns:c16="http://schemas.microsoft.com/office/drawing/2014/chart" uri="{C3380CC4-5D6E-409C-BE32-E72D297353CC}">
              <c16:uniqueId val="{00000000-086C-4BF1-917C-FD9D1E77DD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83.83</c:v>
                </c:pt>
                <c:pt idx="1">
                  <c:v>80.209999999999994</c:v>
                </c:pt>
                <c:pt idx="2">
                  <c:v>80.25</c:v>
                </c:pt>
                <c:pt idx="3">
                  <c:v>76.569999999999993</c:v>
                </c:pt>
                <c:pt idx="4">
                  <c:v>76.48</c:v>
                </c:pt>
              </c:numCache>
            </c:numRef>
          </c:val>
          <c:smooth val="0"/>
          <c:extLst>
            <c:ext xmlns:c16="http://schemas.microsoft.com/office/drawing/2014/chart" uri="{C3380CC4-5D6E-409C-BE32-E72D297353CC}">
              <c16:uniqueId val="{00000001-086C-4BF1-917C-FD9D1E77DD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86.05</c:v>
                </c:pt>
                <c:pt idx="1">
                  <c:v>96.87</c:v>
                </c:pt>
                <c:pt idx="2">
                  <c:v>121.13</c:v>
                </c:pt>
                <c:pt idx="3">
                  <c:v>112.69</c:v>
                </c:pt>
                <c:pt idx="4">
                  <c:v>111.52</c:v>
                </c:pt>
              </c:numCache>
            </c:numRef>
          </c:val>
          <c:extLst>
            <c:ext xmlns:c16="http://schemas.microsoft.com/office/drawing/2014/chart" uri="{C3380CC4-5D6E-409C-BE32-E72D297353CC}">
              <c16:uniqueId val="{00000000-659E-4165-B895-07A57EA165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111.79</c:v>
                </c:pt>
                <c:pt idx="1">
                  <c:v>111.37</c:v>
                </c:pt>
                <c:pt idx="2">
                  <c:v>109.77</c:v>
                </c:pt>
                <c:pt idx="3">
                  <c:v>105.45</c:v>
                </c:pt>
                <c:pt idx="4">
                  <c:v>103.82</c:v>
                </c:pt>
              </c:numCache>
            </c:numRef>
          </c:val>
          <c:smooth val="0"/>
          <c:extLst>
            <c:ext xmlns:c16="http://schemas.microsoft.com/office/drawing/2014/chart" uri="{C3380CC4-5D6E-409C-BE32-E72D297353CC}">
              <c16:uniqueId val="{00000001-659E-4165-B895-07A57EA165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51.12</c:v>
                </c:pt>
                <c:pt idx="1">
                  <c:v>52.73</c:v>
                </c:pt>
                <c:pt idx="2">
                  <c:v>54.13</c:v>
                </c:pt>
                <c:pt idx="3">
                  <c:v>60.04</c:v>
                </c:pt>
                <c:pt idx="4">
                  <c:v>62.36</c:v>
                </c:pt>
              </c:numCache>
            </c:numRef>
          </c:val>
          <c:extLst>
            <c:ext xmlns:c16="http://schemas.microsoft.com/office/drawing/2014/chart" uri="{C3380CC4-5D6E-409C-BE32-E72D297353CC}">
              <c16:uniqueId val="{00000000-9B22-4889-8BD8-E1C3AC16C5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43.96</c:v>
                </c:pt>
                <c:pt idx="1">
                  <c:v>45.8</c:v>
                </c:pt>
                <c:pt idx="2">
                  <c:v>46.28</c:v>
                </c:pt>
                <c:pt idx="3">
                  <c:v>49.34</c:v>
                </c:pt>
                <c:pt idx="4">
                  <c:v>39.409999999999997</c:v>
                </c:pt>
              </c:numCache>
            </c:numRef>
          </c:val>
          <c:smooth val="0"/>
          <c:extLst>
            <c:ext xmlns:c16="http://schemas.microsoft.com/office/drawing/2014/chart" uri="{C3380CC4-5D6E-409C-BE32-E72D297353CC}">
              <c16:uniqueId val="{00000001-9B22-4889-8BD8-E1C3AC16C5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25.36</c:v>
                </c:pt>
                <c:pt idx="4" formatCode="#,##0.00;&quot;△&quot;#,##0.00;&quot;-&quot;">
                  <c:v>25.36</c:v>
                </c:pt>
              </c:numCache>
            </c:numRef>
          </c:val>
          <c:extLst>
            <c:ext xmlns:c16="http://schemas.microsoft.com/office/drawing/2014/chart" uri="{C3380CC4-5D6E-409C-BE32-E72D297353CC}">
              <c16:uniqueId val="{00000000-A21C-42B7-98DA-2EC06D77DF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11.91</c:v>
                </c:pt>
                <c:pt idx="1">
                  <c:v>20.02</c:v>
                </c:pt>
                <c:pt idx="2">
                  <c:v>18.03</c:v>
                </c:pt>
                <c:pt idx="3">
                  <c:v>22.75</c:v>
                </c:pt>
                <c:pt idx="4">
                  <c:v>20.97</c:v>
                </c:pt>
              </c:numCache>
            </c:numRef>
          </c:val>
          <c:smooth val="0"/>
          <c:extLst>
            <c:ext xmlns:c16="http://schemas.microsoft.com/office/drawing/2014/chart" uri="{C3380CC4-5D6E-409C-BE32-E72D297353CC}">
              <c16:uniqueId val="{00000001-A21C-42B7-98DA-2EC06D77DF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2C-4E9C-AA76-FE08FB3331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4.03</c:v>
                </c:pt>
                <c:pt idx="1">
                  <c:v>3.02</c:v>
                </c:pt>
                <c:pt idx="2">
                  <c:v>4.96</c:v>
                </c:pt>
                <c:pt idx="3">
                  <c:v>29.38</c:v>
                </c:pt>
                <c:pt idx="4">
                  <c:v>31.54</c:v>
                </c:pt>
              </c:numCache>
            </c:numRef>
          </c:val>
          <c:smooth val="0"/>
          <c:extLst>
            <c:ext xmlns:c16="http://schemas.microsoft.com/office/drawing/2014/chart" uri="{C3380CC4-5D6E-409C-BE32-E72D297353CC}">
              <c16:uniqueId val="{00000001-7E2C-4E9C-AA76-FE08FB3331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580.20000000000005</c:v>
                </c:pt>
                <c:pt idx="1">
                  <c:v>533.12</c:v>
                </c:pt>
                <c:pt idx="2">
                  <c:v>488.56</c:v>
                </c:pt>
                <c:pt idx="3">
                  <c:v>1247.76</c:v>
                </c:pt>
                <c:pt idx="4">
                  <c:v>2410.7199999999998</c:v>
                </c:pt>
              </c:numCache>
            </c:numRef>
          </c:val>
          <c:extLst>
            <c:ext xmlns:c16="http://schemas.microsoft.com/office/drawing/2014/chart" uri="{C3380CC4-5D6E-409C-BE32-E72D297353CC}">
              <c16:uniqueId val="{00000000-5C12-421F-84A4-9250C09C70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548.71</c:v>
                </c:pt>
                <c:pt idx="1">
                  <c:v>533.21</c:v>
                </c:pt>
                <c:pt idx="2">
                  <c:v>563.05999999999995</c:v>
                </c:pt>
                <c:pt idx="3">
                  <c:v>413.82</c:v>
                </c:pt>
                <c:pt idx="4">
                  <c:v>302.22000000000003</c:v>
                </c:pt>
              </c:numCache>
            </c:numRef>
          </c:val>
          <c:smooth val="0"/>
          <c:extLst>
            <c:ext xmlns:c16="http://schemas.microsoft.com/office/drawing/2014/chart" uri="{C3380CC4-5D6E-409C-BE32-E72D297353CC}">
              <c16:uniqueId val="{00000001-5C12-421F-84A4-9250C09C70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165.6</c:v>
                </c:pt>
                <c:pt idx="1">
                  <c:v>134.22</c:v>
                </c:pt>
                <c:pt idx="2">
                  <c:v>93.14</c:v>
                </c:pt>
                <c:pt idx="3">
                  <c:v>35.049999999999997</c:v>
                </c:pt>
                <c:pt idx="4">
                  <c:v>12.92</c:v>
                </c:pt>
              </c:numCache>
            </c:numRef>
          </c:val>
          <c:extLst>
            <c:ext xmlns:c16="http://schemas.microsoft.com/office/drawing/2014/chart" uri="{C3380CC4-5D6E-409C-BE32-E72D297353CC}">
              <c16:uniqueId val="{00000000-951C-4F85-9501-FB74D01FDF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669.22</c:v>
                </c:pt>
                <c:pt idx="1">
                  <c:v>634.09</c:v>
                </c:pt>
                <c:pt idx="2">
                  <c:v>651.9</c:v>
                </c:pt>
                <c:pt idx="3">
                  <c:v>698.55</c:v>
                </c:pt>
                <c:pt idx="4">
                  <c:v>970.36</c:v>
                </c:pt>
              </c:numCache>
            </c:numRef>
          </c:val>
          <c:smooth val="0"/>
          <c:extLst>
            <c:ext xmlns:c16="http://schemas.microsoft.com/office/drawing/2014/chart" uri="{C3380CC4-5D6E-409C-BE32-E72D297353CC}">
              <c16:uniqueId val="{00000001-951C-4F85-9501-FB74D01FDF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78.7</c:v>
                </c:pt>
                <c:pt idx="1">
                  <c:v>87.84</c:v>
                </c:pt>
                <c:pt idx="2">
                  <c:v>116.36</c:v>
                </c:pt>
                <c:pt idx="3">
                  <c:v>107.81</c:v>
                </c:pt>
                <c:pt idx="4">
                  <c:v>109.52</c:v>
                </c:pt>
              </c:numCache>
            </c:numRef>
          </c:val>
          <c:extLst>
            <c:ext xmlns:c16="http://schemas.microsoft.com/office/drawing/2014/chart" uri="{C3380CC4-5D6E-409C-BE32-E72D297353CC}">
              <c16:uniqueId val="{00000000-A260-4985-B145-66796C7A94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73.34</c:v>
                </c:pt>
                <c:pt idx="1">
                  <c:v>76.739999999999995</c:v>
                </c:pt>
                <c:pt idx="2">
                  <c:v>75.28</c:v>
                </c:pt>
                <c:pt idx="3">
                  <c:v>73.7</c:v>
                </c:pt>
                <c:pt idx="4">
                  <c:v>64.52</c:v>
                </c:pt>
              </c:numCache>
            </c:numRef>
          </c:val>
          <c:smooth val="0"/>
          <c:extLst>
            <c:ext xmlns:c16="http://schemas.microsoft.com/office/drawing/2014/chart" uri="{C3380CC4-5D6E-409C-BE32-E72D297353CC}">
              <c16:uniqueId val="{00000001-A260-4985-B145-66796C7A94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84.16</c:v>
                </c:pt>
                <c:pt idx="1">
                  <c:v>83.37</c:v>
                </c:pt>
                <c:pt idx="2">
                  <c:v>67.89</c:v>
                </c:pt>
                <c:pt idx="3">
                  <c:v>113.36</c:v>
                </c:pt>
                <c:pt idx="4">
                  <c:v>114.63</c:v>
                </c:pt>
              </c:numCache>
            </c:numRef>
          </c:val>
          <c:extLst>
            <c:ext xmlns:c16="http://schemas.microsoft.com/office/drawing/2014/chart" uri="{C3380CC4-5D6E-409C-BE32-E72D297353CC}">
              <c16:uniqueId val="{00000000-8DB0-4EAB-BDAF-A440D5AED9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261.75</c:v>
                </c:pt>
                <c:pt idx="1">
                  <c:v>252.45</c:v>
                </c:pt>
                <c:pt idx="2">
                  <c:v>255.35</c:v>
                </c:pt>
                <c:pt idx="3">
                  <c:v>261.02</c:v>
                </c:pt>
                <c:pt idx="4">
                  <c:v>270.68</c:v>
                </c:pt>
              </c:numCache>
            </c:numRef>
          </c:val>
          <c:smooth val="0"/>
          <c:extLst>
            <c:ext xmlns:c16="http://schemas.microsoft.com/office/drawing/2014/chart" uri="{C3380CC4-5D6E-409C-BE32-E72D297353CC}">
              <c16:uniqueId val="{00000001-8DB0-4EAB-BDAF-A440D5AED9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長野原町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5425</v>
      </c>
      <c r="AM8" s="71"/>
      <c r="AN8" s="71"/>
      <c r="AO8" s="71"/>
      <c r="AP8" s="71"/>
      <c r="AQ8" s="71"/>
      <c r="AR8" s="71"/>
      <c r="AS8" s="71"/>
      <c r="AT8" s="67">
        <f>データ!$S$6</f>
        <v>133.85</v>
      </c>
      <c r="AU8" s="68"/>
      <c r="AV8" s="68"/>
      <c r="AW8" s="68"/>
      <c r="AX8" s="68"/>
      <c r="AY8" s="68"/>
      <c r="AZ8" s="68"/>
      <c r="BA8" s="68"/>
      <c r="BB8" s="70">
        <f>データ!$T$6</f>
        <v>40.53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97.52</v>
      </c>
      <c r="J10" s="68"/>
      <c r="K10" s="68"/>
      <c r="L10" s="68"/>
      <c r="M10" s="68"/>
      <c r="N10" s="68"/>
      <c r="O10" s="69"/>
      <c r="P10" s="70">
        <f>データ!$P$6</f>
        <v>77.31</v>
      </c>
      <c r="Q10" s="70"/>
      <c r="R10" s="70"/>
      <c r="S10" s="70"/>
      <c r="T10" s="70"/>
      <c r="U10" s="70"/>
      <c r="V10" s="70"/>
      <c r="W10" s="71">
        <f>データ!$Q$6</f>
        <v>1480</v>
      </c>
      <c r="X10" s="71"/>
      <c r="Y10" s="71"/>
      <c r="Z10" s="71"/>
      <c r="AA10" s="71"/>
      <c r="AB10" s="71"/>
      <c r="AC10" s="71"/>
      <c r="AD10" s="2"/>
      <c r="AE10" s="2"/>
      <c r="AF10" s="2"/>
      <c r="AG10" s="2"/>
      <c r="AH10" s="4"/>
      <c r="AI10" s="4"/>
      <c r="AJ10" s="4"/>
      <c r="AK10" s="4"/>
      <c r="AL10" s="71">
        <f>データ!$U$6</f>
        <v>4137</v>
      </c>
      <c r="AM10" s="71"/>
      <c r="AN10" s="71"/>
      <c r="AO10" s="71"/>
      <c r="AP10" s="71"/>
      <c r="AQ10" s="71"/>
      <c r="AR10" s="71"/>
      <c r="AS10" s="71"/>
      <c r="AT10" s="67">
        <f>データ!$V$6</f>
        <v>32.53</v>
      </c>
      <c r="AU10" s="68"/>
      <c r="AV10" s="68"/>
      <c r="AW10" s="68"/>
      <c r="AX10" s="68"/>
      <c r="AY10" s="68"/>
      <c r="AZ10" s="68"/>
      <c r="BA10" s="68"/>
      <c r="BB10" s="70">
        <f>データ!$W$6</f>
        <v>127.17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114</v>
      </c>
      <c r="BM47" s="96"/>
      <c r="BN47" s="96"/>
      <c r="BO47" s="96"/>
      <c r="BP47" s="96"/>
      <c r="BQ47" s="96"/>
      <c r="BR47" s="96"/>
      <c r="BS47" s="96"/>
      <c r="BT47" s="96"/>
      <c r="BU47" s="96"/>
      <c r="BV47" s="96"/>
      <c r="BW47" s="96"/>
      <c r="BX47" s="96"/>
      <c r="BY47" s="96"/>
      <c r="BZ47" s="9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5"/>
      <c r="BM60" s="96"/>
      <c r="BN60" s="96"/>
      <c r="BO60" s="96"/>
      <c r="BP60" s="96"/>
      <c r="BQ60" s="96"/>
      <c r="BR60" s="96"/>
      <c r="BS60" s="96"/>
      <c r="BT60" s="96"/>
      <c r="BU60" s="96"/>
      <c r="BV60" s="96"/>
      <c r="BW60" s="96"/>
      <c r="BX60" s="96"/>
      <c r="BY60" s="96"/>
      <c r="BZ60" s="9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5"/>
      <c r="BM61" s="96"/>
      <c r="BN61" s="96"/>
      <c r="BO61" s="96"/>
      <c r="BP61" s="96"/>
      <c r="BQ61" s="96"/>
      <c r="BR61" s="96"/>
      <c r="BS61" s="96"/>
      <c r="BT61" s="96"/>
      <c r="BU61" s="96"/>
      <c r="BV61" s="96"/>
      <c r="BW61" s="96"/>
      <c r="BX61" s="96"/>
      <c r="BY61" s="96"/>
      <c r="BZ61" s="9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3p1M5aYICI6m3VvHty40i8oGxGok9sFkVd02A3sfd5/zscO6a4jNZyRGHtPUh7znauiXMoU88CSzpaeAf4pGMw==" saltValue="H+aTDR6lXKZJ0WtIVzLW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104248</v>
      </c>
      <c r="D6" s="34">
        <f t="shared" si="3"/>
        <v>46</v>
      </c>
      <c r="E6" s="34">
        <f t="shared" si="3"/>
        <v>1</v>
      </c>
      <c r="F6" s="34">
        <f t="shared" si="3"/>
        <v>0</v>
      </c>
      <c r="G6" s="34">
        <f t="shared" si="3"/>
        <v>5</v>
      </c>
      <c r="H6" s="34" t="str">
        <f t="shared" si="3"/>
        <v>群馬県　長野原町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97.52</v>
      </c>
      <c r="P6" s="35">
        <f t="shared" si="3"/>
        <v>77.31</v>
      </c>
      <c r="Q6" s="35">
        <f t="shared" si="3"/>
        <v>1480</v>
      </c>
      <c r="R6" s="35">
        <f t="shared" si="3"/>
        <v>5425</v>
      </c>
      <c r="S6" s="35">
        <f t="shared" si="3"/>
        <v>133.85</v>
      </c>
      <c r="T6" s="35">
        <f t="shared" si="3"/>
        <v>40.53</v>
      </c>
      <c r="U6" s="35">
        <f t="shared" si="3"/>
        <v>4137</v>
      </c>
      <c r="V6" s="35">
        <f t="shared" si="3"/>
        <v>32.53</v>
      </c>
      <c r="W6" s="35">
        <f t="shared" si="3"/>
        <v>127.17</v>
      </c>
      <c r="X6" s="36">
        <f>IF(X7="",NA(),X7)</f>
        <v>86.05</v>
      </c>
      <c r="Y6" s="36">
        <f t="shared" ref="Y6:AG6" si="4">IF(Y7="",NA(),Y7)</f>
        <v>96.87</v>
      </c>
      <c r="Z6" s="36">
        <f t="shared" si="4"/>
        <v>121.13</v>
      </c>
      <c r="AA6" s="36">
        <f t="shared" si="4"/>
        <v>112.69</v>
      </c>
      <c r="AB6" s="36">
        <f t="shared" si="4"/>
        <v>111.52</v>
      </c>
      <c r="AC6" s="36">
        <f t="shared" si="4"/>
        <v>111.79</v>
      </c>
      <c r="AD6" s="36">
        <f t="shared" si="4"/>
        <v>111.37</v>
      </c>
      <c r="AE6" s="36">
        <f t="shared" si="4"/>
        <v>109.77</v>
      </c>
      <c r="AF6" s="36">
        <f t="shared" si="4"/>
        <v>105.45</v>
      </c>
      <c r="AG6" s="36">
        <f t="shared" si="4"/>
        <v>103.82</v>
      </c>
      <c r="AH6" s="35" t="str">
        <f>IF(AH7="","",IF(AH7="-","【-】","【"&amp;SUBSTITUTE(TEXT(AH7,"#,##0.00"),"-","△")&amp;"】"))</f>
        <v>【102.33】</v>
      </c>
      <c r="AI6" s="35">
        <f>IF(AI7="",NA(),AI7)</f>
        <v>0</v>
      </c>
      <c r="AJ6" s="35">
        <f t="shared" ref="AJ6:AR6" si="5">IF(AJ7="",NA(),AJ7)</f>
        <v>0</v>
      </c>
      <c r="AK6" s="35">
        <f t="shared" si="5"/>
        <v>0</v>
      </c>
      <c r="AL6" s="35">
        <f t="shared" si="5"/>
        <v>0</v>
      </c>
      <c r="AM6" s="35">
        <f t="shared" si="5"/>
        <v>0</v>
      </c>
      <c r="AN6" s="36">
        <f t="shared" si="5"/>
        <v>4.03</v>
      </c>
      <c r="AO6" s="36">
        <f t="shared" si="5"/>
        <v>3.02</v>
      </c>
      <c r="AP6" s="36">
        <f t="shared" si="5"/>
        <v>4.96</v>
      </c>
      <c r="AQ6" s="36">
        <f t="shared" si="5"/>
        <v>29.38</v>
      </c>
      <c r="AR6" s="36">
        <f t="shared" si="5"/>
        <v>31.54</v>
      </c>
      <c r="AS6" s="35" t="str">
        <f>IF(AS7="","",IF(AS7="-","【-】","【"&amp;SUBSTITUTE(TEXT(AS7,"#,##0.00"),"-","△")&amp;"】"))</f>
        <v>【31.02】</v>
      </c>
      <c r="AT6" s="36">
        <f>IF(AT7="",NA(),AT7)</f>
        <v>580.20000000000005</v>
      </c>
      <c r="AU6" s="36">
        <f t="shared" ref="AU6:BC6" si="6">IF(AU7="",NA(),AU7)</f>
        <v>533.12</v>
      </c>
      <c r="AV6" s="36">
        <f t="shared" si="6"/>
        <v>488.56</v>
      </c>
      <c r="AW6" s="36">
        <f t="shared" si="6"/>
        <v>1247.76</v>
      </c>
      <c r="AX6" s="36">
        <f t="shared" si="6"/>
        <v>2410.7199999999998</v>
      </c>
      <c r="AY6" s="36">
        <f t="shared" si="6"/>
        <v>548.71</v>
      </c>
      <c r="AZ6" s="36">
        <f t="shared" si="6"/>
        <v>533.21</v>
      </c>
      <c r="BA6" s="36">
        <f t="shared" si="6"/>
        <v>563.05999999999995</v>
      </c>
      <c r="BB6" s="36">
        <f t="shared" si="6"/>
        <v>413.82</v>
      </c>
      <c r="BC6" s="36">
        <f t="shared" si="6"/>
        <v>302.22000000000003</v>
      </c>
      <c r="BD6" s="35" t="str">
        <f>IF(BD7="","",IF(BD7="-","【-】","【"&amp;SUBSTITUTE(TEXT(BD7,"#,##0.00"),"-","△")&amp;"】"))</f>
        <v>【186.73】</v>
      </c>
      <c r="BE6" s="36">
        <f>IF(BE7="",NA(),BE7)</f>
        <v>165.6</v>
      </c>
      <c r="BF6" s="36">
        <f t="shared" ref="BF6:BN6" si="7">IF(BF7="",NA(),BF7)</f>
        <v>134.22</v>
      </c>
      <c r="BG6" s="36">
        <f t="shared" si="7"/>
        <v>93.14</v>
      </c>
      <c r="BH6" s="36">
        <f t="shared" si="7"/>
        <v>35.049999999999997</v>
      </c>
      <c r="BI6" s="36">
        <f t="shared" si="7"/>
        <v>12.92</v>
      </c>
      <c r="BJ6" s="36">
        <f t="shared" si="7"/>
        <v>669.22</v>
      </c>
      <c r="BK6" s="36">
        <f t="shared" si="7"/>
        <v>634.09</v>
      </c>
      <c r="BL6" s="36">
        <f t="shared" si="7"/>
        <v>651.9</v>
      </c>
      <c r="BM6" s="36">
        <f t="shared" si="7"/>
        <v>698.55</v>
      </c>
      <c r="BN6" s="36">
        <f t="shared" si="7"/>
        <v>970.36</v>
      </c>
      <c r="BO6" s="35" t="str">
        <f>IF(BO7="","",IF(BO7="-","【-】","【"&amp;SUBSTITUTE(TEXT(BO7,"#,##0.00"),"-","△")&amp;"】"))</f>
        <v>【1,187.50】</v>
      </c>
      <c r="BP6" s="36">
        <f>IF(BP7="",NA(),BP7)</f>
        <v>78.7</v>
      </c>
      <c r="BQ6" s="36">
        <f t="shared" ref="BQ6:BY6" si="8">IF(BQ7="",NA(),BQ7)</f>
        <v>87.84</v>
      </c>
      <c r="BR6" s="36">
        <f t="shared" si="8"/>
        <v>116.36</v>
      </c>
      <c r="BS6" s="36">
        <f t="shared" si="8"/>
        <v>107.81</v>
      </c>
      <c r="BT6" s="36">
        <f t="shared" si="8"/>
        <v>109.52</v>
      </c>
      <c r="BU6" s="36">
        <f t="shared" si="8"/>
        <v>73.34</v>
      </c>
      <c r="BV6" s="36">
        <f t="shared" si="8"/>
        <v>76.739999999999995</v>
      </c>
      <c r="BW6" s="36">
        <f t="shared" si="8"/>
        <v>75.28</v>
      </c>
      <c r="BX6" s="36">
        <f t="shared" si="8"/>
        <v>73.7</v>
      </c>
      <c r="BY6" s="36">
        <f t="shared" si="8"/>
        <v>64.52</v>
      </c>
      <c r="BZ6" s="35" t="str">
        <f>IF(BZ7="","",IF(BZ7="-","【-】","【"&amp;SUBSTITUTE(TEXT(BZ7,"#,##0.00"),"-","△")&amp;"】"))</f>
        <v>【58.90】</v>
      </c>
      <c r="CA6" s="36">
        <f>IF(CA7="",NA(),CA7)</f>
        <v>84.16</v>
      </c>
      <c r="CB6" s="36">
        <f t="shared" ref="CB6:CJ6" si="9">IF(CB7="",NA(),CB7)</f>
        <v>83.37</v>
      </c>
      <c r="CC6" s="36">
        <f t="shared" si="9"/>
        <v>67.89</v>
      </c>
      <c r="CD6" s="36">
        <f t="shared" si="9"/>
        <v>113.36</v>
      </c>
      <c r="CE6" s="36">
        <f t="shared" si="9"/>
        <v>114.63</v>
      </c>
      <c r="CF6" s="36">
        <f t="shared" si="9"/>
        <v>261.75</v>
      </c>
      <c r="CG6" s="36">
        <f t="shared" si="9"/>
        <v>252.45</v>
      </c>
      <c r="CH6" s="36">
        <f t="shared" si="9"/>
        <v>255.35</v>
      </c>
      <c r="CI6" s="36">
        <f t="shared" si="9"/>
        <v>261.02</v>
      </c>
      <c r="CJ6" s="36">
        <f t="shared" si="9"/>
        <v>270.68</v>
      </c>
      <c r="CK6" s="35" t="str">
        <f>IF(CK7="","",IF(CK7="-","【-】","【"&amp;SUBSTITUTE(TEXT(CK7,"#,##0.00"),"-","△")&amp;"】"))</f>
        <v>【281.77】</v>
      </c>
      <c r="CL6" s="36">
        <f>IF(CL7="",NA(),CL7)</f>
        <v>54.97</v>
      </c>
      <c r="CM6" s="36">
        <f t="shared" ref="CM6:CU6" si="10">IF(CM7="",NA(),CM7)</f>
        <v>54.42</v>
      </c>
      <c r="CN6" s="36">
        <f t="shared" si="10"/>
        <v>57.14</v>
      </c>
      <c r="CO6" s="36">
        <f t="shared" si="10"/>
        <v>47.74</v>
      </c>
      <c r="CP6" s="36">
        <f t="shared" si="10"/>
        <v>48.73</v>
      </c>
      <c r="CQ6" s="36">
        <f t="shared" si="10"/>
        <v>50.04</v>
      </c>
      <c r="CR6" s="36">
        <f t="shared" si="10"/>
        <v>47.18</v>
      </c>
      <c r="CS6" s="36">
        <f t="shared" si="10"/>
        <v>45.73</v>
      </c>
      <c r="CT6" s="36">
        <f t="shared" si="10"/>
        <v>49.01</v>
      </c>
      <c r="CU6" s="36">
        <f t="shared" si="10"/>
        <v>48.86</v>
      </c>
      <c r="CV6" s="35" t="str">
        <f>IF(CV7="","",IF(CV7="-","【-】","【"&amp;SUBSTITUTE(TEXT(CV7,"#,##0.00"),"-","△")&amp;"】"))</f>
        <v>【50.55】</v>
      </c>
      <c r="CW6" s="36">
        <f>IF(CW7="",NA(),CW7)</f>
        <v>97.97</v>
      </c>
      <c r="CX6" s="36">
        <f t="shared" ref="CX6:DF6" si="11">IF(CX7="",NA(),CX7)</f>
        <v>87.37</v>
      </c>
      <c r="CY6" s="36">
        <f t="shared" si="11"/>
        <v>80.03</v>
      </c>
      <c r="CZ6" s="36">
        <f t="shared" si="11"/>
        <v>69.930000000000007</v>
      </c>
      <c r="DA6" s="36">
        <f t="shared" si="11"/>
        <v>70.37</v>
      </c>
      <c r="DB6" s="36">
        <f t="shared" si="11"/>
        <v>83.83</v>
      </c>
      <c r="DC6" s="36">
        <f t="shared" si="11"/>
        <v>80.209999999999994</v>
      </c>
      <c r="DD6" s="36">
        <f t="shared" si="11"/>
        <v>80.25</v>
      </c>
      <c r="DE6" s="36">
        <f t="shared" si="11"/>
        <v>76.569999999999993</v>
      </c>
      <c r="DF6" s="36">
        <f t="shared" si="11"/>
        <v>76.48</v>
      </c>
      <c r="DG6" s="35" t="str">
        <f>IF(DG7="","",IF(DG7="-","【-】","【"&amp;SUBSTITUTE(TEXT(DG7,"#,##0.00"),"-","△")&amp;"】"))</f>
        <v>【75.11】</v>
      </c>
      <c r="DH6" s="36">
        <f>IF(DH7="",NA(),DH7)</f>
        <v>51.12</v>
      </c>
      <c r="DI6" s="36">
        <f t="shared" ref="DI6:DQ6" si="12">IF(DI7="",NA(),DI7)</f>
        <v>52.73</v>
      </c>
      <c r="DJ6" s="36">
        <f t="shared" si="12"/>
        <v>54.13</v>
      </c>
      <c r="DK6" s="36">
        <f t="shared" si="12"/>
        <v>60.04</v>
      </c>
      <c r="DL6" s="36">
        <f t="shared" si="12"/>
        <v>62.36</v>
      </c>
      <c r="DM6" s="36">
        <f t="shared" si="12"/>
        <v>43.96</v>
      </c>
      <c r="DN6" s="36">
        <f t="shared" si="12"/>
        <v>45.8</v>
      </c>
      <c r="DO6" s="36">
        <f t="shared" si="12"/>
        <v>46.28</v>
      </c>
      <c r="DP6" s="36">
        <f t="shared" si="12"/>
        <v>49.34</v>
      </c>
      <c r="DQ6" s="36">
        <f t="shared" si="12"/>
        <v>39.409999999999997</v>
      </c>
      <c r="DR6" s="35" t="str">
        <f>IF(DR7="","",IF(DR7="-","【-】","【"&amp;SUBSTITUTE(TEXT(DR7,"#,##0.00"),"-","△")&amp;"】"))</f>
        <v>【33.25】</v>
      </c>
      <c r="DS6" s="35">
        <f>IF(DS7="",NA(),DS7)</f>
        <v>0</v>
      </c>
      <c r="DT6" s="35">
        <f t="shared" ref="DT6:EB6" si="13">IF(DT7="",NA(),DT7)</f>
        <v>0</v>
      </c>
      <c r="DU6" s="35">
        <f t="shared" si="13"/>
        <v>0</v>
      </c>
      <c r="DV6" s="36">
        <f t="shared" si="13"/>
        <v>25.36</v>
      </c>
      <c r="DW6" s="36">
        <f t="shared" si="13"/>
        <v>25.36</v>
      </c>
      <c r="DX6" s="36">
        <f t="shared" si="13"/>
        <v>11.91</v>
      </c>
      <c r="DY6" s="36">
        <f t="shared" si="13"/>
        <v>20.02</v>
      </c>
      <c r="DZ6" s="36">
        <f t="shared" si="13"/>
        <v>18.03</v>
      </c>
      <c r="EA6" s="36">
        <f t="shared" si="13"/>
        <v>22.75</v>
      </c>
      <c r="EB6" s="36">
        <f t="shared" si="13"/>
        <v>20.97</v>
      </c>
      <c r="EC6" s="35" t="str">
        <f>IF(EC7="","",IF(EC7="-","【-】","【"&amp;SUBSTITUTE(TEXT(EC7,"#,##0.00"),"-","△")&amp;"】"))</f>
        <v>【17.19】</v>
      </c>
      <c r="ED6" s="35">
        <f>IF(ED7="",NA(),ED7)</f>
        <v>0</v>
      </c>
      <c r="EE6" s="35">
        <f t="shared" ref="EE6:EM6" si="14">IF(EE7="",NA(),EE7)</f>
        <v>0</v>
      </c>
      <c r="EF6" s="35">
        <f t="shared" si="14"/>
        <v>0</v>
      </c>
      <c r="EG6" s="35">
        <f t="shared" si="14"/>
        <v>0</v>
      </c>
      <c r="EH6" s="35">
        <f t="shared" si="14"/>
        <v>0</v>
      </c>
      <c r="EI6" s="36">
        <f t="shared" si="14"/>
        <v>0.67</v>
      </c>
      <c r="EJ6" s="36">
        <f t="shared" si="14"/>
        <v>0.52</v>
      </c>
      <c r="EK6" s="36">
        <f t="shared" si="14"/>
        <v>0.46</v>
      </c>
      <c r="EL6" s="36">
        <f t="shared" si="14"/>
        <v>0.43</v>
      </c>
      <c r="EM6" s="36">
        <f t="shared" si="14"/>
        <v>1.1499999999999999</v>
      </c>
      <c r="EN6" s="35" t="str">
        <f>IF(EN7="","",IF(EN7="-","【-】","【"&amp;SUBSTITUTE(TEXT(EN7,"#,##0.00"),"-","△")&amp;"】"))</f>
        <v>【0.79】</v>
      </c>
    </row>
    <row r="7" spans="1:144" s="37" customFormat="1" x14ac:dyDescent="0.2">
      <c r="A7" s="29"/>
      <c r="B7" s="38">
        <v>2020</v>
      </c>
      <c r="C7" s="38">
        <v>104248</v>
      </c>
      <c r="D7" s="38">
        <v>46</v>
      </c>
      <c r="E7" s="38">
        <v>1</v>
      </c>
      <c r="F7" s="38">
        <v>0</v>
      </c>
      <c r="G7" s="38">
        <v>5</v>
      </c>
      <c r="H7" s="38" t="s">
        <v>93</v>
      </c>
      <c r="I7" s="38" t="s">
        <v>94</v>
      </c>
      <c r="J7" s="38" t="s">
        <v>95</v>
      </c>
      <c r="K7" s="38" t="s">
        <v>96</v>
      </c>
      <c r="L7" s="38" t="s">
        <v>97</v>
      </c>
      <c r="M7" s="38" t="s">
        <v>98</v>
      </c>
      <c r="N7" s="39" t="s">
        <v>99</v>
      </c>
      <c r="O7" s="39">
        <v>97.52</v>
      </c>
      <c r="P7" s="39">
        <v>77.31</v>
      </c>
      <c r="Q7" s="39">
        <v>1480</v>
      </c>
      <c r="R7" s="39">
        <v>5425</v>
      </c>
      <c r="S7" s="39">
        <v>133.85</v>
      </c>
      <c r="T7" s="39">
        <v>40.53</v>
      </c>
      <c r="U7" s="39">
        <v>4137</v>
      </c>
      <c r="V7" s="39">
        <v>32.53</v>
      </c>
      <c r="W7" s="39">
        <v>127.17</v>
      </c>
      <c r="X7" s="39">
        <v>86.05</v>
      </c>
      <c r="Y7" s="39">
        <v>96.87</v>
      </c>
      <c r="Z7" s="39">
        <v>121.13</v>
      </c>
      <c r="AA7" s="39">
        <v>112.69</v>
      </c>
      <c r="AB7" s="39">
        <v>111.52</v>
      </c>
      <c r="AC7" s="39">
        <v>111.79</v>
      </c>
      <c r="AD7" s="39">
        <v>111.37</v>
      </c>
      <c r="AE7" s="39">
        <v>109.77</v>
      </c>
      <c r="AF7" s="39">
        <v>105.45</v>
      </c>
      <c r="AG7" s="39">
        <v>103.82</v>
      </c>
      <c r="AH7" s="39">
        <v>102.33</v>
      </c>
      <c r="AI7" s="39">
        <v>0</v>
      </c>
      <c r="AJ7" s="39">
        <v>0</v>
      </c>
      <c r="AK7" s="39">
        <v>0</v>
      </c>
      <c r="AL7" s="39">
        <v>0</v>
      </c>
      <c r="AM7" s="39">
        <v>0</v>
      </c>
      <c r="AN7" s="39">
        <v>4.03</v>
      </c>
      <c r="AO7" s="39">
        <v>3.02</v>
      </c>
      <c r="AP7" s="39">
        <v>4.96</v>
      </c>
      <c r="AQ7" s="39">
        <v>29.38</v>
      </c>
      <c r="AR7" s="39">
        <v>31.54</v>
      </c>
      <c r="AS7" s="39">
        <v>31.02</v>
      </c>
      <c r="AT7" s="39">
        <v>580.20000000000005</v>
      </c>
      <c r="AU7" s="39">
        <v>533.12</v>
      </c>
      <c r="AV7" s="39">
        <v>488.56</v>
      </c>
      <c r="AW7" s="39">
        <v>1247.76</v>
      </c>
      <c r="AX7" s="39">
        <v>2410.7199999999998</v>
      </c>
      <c r="AY7" s="39">
        <v>548.71</v>
      </c>
      <c r="AZ7" s="39">
        <v>533.21</v>
      </c>
      <c r="BA7" s="39">
        <v>563.05999999999995</v>
      </c>
      <c r="BB7" s="39">
        <v>413.82</v>
      </c>
      <c r="BC7" s="39">
        <v>302.22000000000003</v>
      </c>
      <c r="BD7" s="39">
        <v>186.73</v>
      </c>
      <c r="BE7" s="39">
        <v>165.6</v>
      </c>
      <c r="BF7" s="39">
        <v>134.22</v>
      </c>
      <c r="BG7" s="39">
        <v>93.14</v>
      </c>
      <c r="BH7" s="39">
        <v>35.049999999999997</v>
      </c>
      <c r="BI7" s="39">
        <v>12.92</v>
      </c>
      <c r="BJ7" s="39">
        <v>669.22</v>
      </c>
      <c r="BK7" s="39">
        <v>634.09</v>
      </c>
      <c r="BL7" s="39">
        <v>651.9</v>
      </c>
      <c r="BM7" s="39">
        <v>698.55</v>
      </c>
      <c r="BN7" s="39">
        <v>970.36</v>
      </c>
      <c r="BO7" s="39">
        <v>1187.5</v>
      </c>
      <c r="BP7" s="39">
        <v>78.7</v>
      </c>
      <c r="BQ7" s="39">
        <v>87.84</v>
      </c>
      <c r="BR7" s="39">
        <v>116.36</v>
      </c>
      <c r="BS7" s="39">
        <v>107.81</v>
      </c>
      <c r="BT7" s="39">
        <v>109.52</v>
      </c>
      <c r="BU7" s="39">
        <v>73.34</v>
      </c>
      <c r="BV7" s="39">
        <v>76.739999999999995</v>
      </c>
      <c r="BW7" s="39">
        <v>75.28</v>
      </c>
      <c r="BX7" s="39">
        <v>73.7</v>
      </c>
      <c r="BY7" s="39">
        <v>64.52</v>
      </c>
      <c r="BZ7" s="39">
        <v>58.9</v>
      </c>
      <c r="CA7" s="39">
        <v>84.16</v>
      </c>
      <c r="CB7" s="39">
        <v>83.37</v>
      </c>
      <c r="CC7" s="39">
        <v>67.89</v>
      </c>
      <c r="CD7" s="39">
        <v>113.36</v>
      </c>
      <c r="CE7" s="39">
        <v>114.63</v>
      </c>
      <c r="CF7" s="39">
        <v>261.75</v>
      </c>
      <c r="CG7" s="39">
        <v>252.45</v>
      </c>
      <c r="CH7" s="39">
        <v>255.35</v>
      </c>
      <c r="CI7" s="39">
        <v>261.02</v>
      </c>
      <c r="CJ7" s="39">
        <v>270.68</v>
      </c>
      <c r="CK7" s="39">
        <v>281.77</v>
      </c>
      <c r="CL7" s="39">
        <v>54.97</v>
      </c>
      <c r="CM7" s="39">
        <v>54.42</v>
      </c>
      <c r="CN7" s="39">
        <v>57.14</v>
      </c>
      <c r="CO7" s="39">
        <v>47.74</v>
      </c>
      <c r="CP7" s="39">
        <v>48.73</v>
      </c>
      <c r="CQ7" s="39">
        <v>50.04</v>
      </c>
      <c r="CR7" s="39">
        <v>47.18</v>
      </c>
      <c r="CS7" s="39">
        <v>45.73</v>
      </c>
      <c r="CT7" s="39">
        <v>49.01</v>
      </c>
      <c r="CU7" s="39">
        <v>48.86</v>
      </c>
      <c r="CV7" s="39">
        <v>50.55</v>
      </c>
      <c r="CW7" s="39">
        <v>97.97</v>
      </c>
      <c r="CX7" s="39">
        <v>87.37</v>
      </c>
      <c r="CY7" s="39">
        <v>80.03</v>
      </c>
      <c r="CZ7" s="39">
        <v>69.930000000000007</v>
      </c>
      <c r="DA7" s="39">
        <v>70.37</v>
      </c>
      <c r="DB7" s="39">
        <v>83.83</v>
      </c>
      <c r="DC7" s="39">
        <v>80.209999999999994</v>
      </c>
      <c r="DD7" s="39">
        <v>80.25</v>
      </c>
      <c r="DE7" s="39">
        <v>76.569999999999993</v>
      </c>
      <c r="DF7" s="39">
        <v>76.48</v>
      </c>
      <c r="DG7" s="39">
        <v>75.11</v>
      </c>
      <c r="DH7" s="39">
        <v>51.12</v>
      </c>
      <c r="DI7" s="39">
        <v>52.73</v>
      </c>
      <c r="DJ7" s="39">
        <v>54.13</v>
      </c>
      <c r="DK7" s="39">
        <v>60.04</v>
      </c>
      <c r="DL7" s="39">
        <v>62.36</v>
      </c>
      <c r="DM7" s="39">
        <v>43.96</v>
      </c>
      <c r="DN7" s="39">
        <v>45.8</v>
      </c>
      <c r="DO7" s="39">
        <v>46.28</v>
      </c>
      <c r="DP7" s="39">
        <v>49.34</v>
      </c>
      <c r="DQ7" s="39">
        <v>39.409999999999997</v>
      </c>
      <c r="DR7" s="39">
        <v>33.25</v>
      </c>
      <c r="DS7" s="39">
        <v>0</v>
      </c>
      <c r="DT7" s="39">
        <v>0</v>
      </c>
      <c r="DU7" s="39">
        <v>0</v>
      </c>
      <c r="DV7" s="39">
        <v>25.36</v>
      </c>
      <c r="DW7" s="39">
        <v>25.36</v>
      </c>
      <c r="DX7" s="39">
        <v>11.91</v>
      </c>
      <c r="DY7" s="39">
        <v>20.02</v>
      </c>
      <c r="DZ7" s="39">
        <v>18.03</v>
      </c>
      <c r="EA7" s="39">
        <v>22.75</v>
      </c>
      <c r="EB7" s="39">
        <v>20.97</v>
      </c>
      <c r="EC7" s="39">
        <v>17.190000000000001</v>
      </c>
      <c r="ED7" s="39">
        <v>0</v>
      </c>
      <c r="EE7" s="39">
        <v>0</v>
      </c>
      <c r="EF7" s="39">
        <v>0</v>
      </c>
      <c r="EG7" s="39">
        <v>0</v>
      </c>
      <c r="EH7" s="39">
        <v>0</v>
      </c>
      <c r="EI7" s="39">
        <v>0.67</v>
      </c>
      <c r="EJ7" s="39">
        <v>0.52</v>
      </c>
      <c r="EK7" s="39">
        <v>0.46</v>
      </c>
      <c r="EL7" s="39">
        <v>0.43</v>
      </c>
      <c r="EM7" s="39">
        <v>1.1499999999999999</v>
      </c>
      <c r="EN7" s="39">
        <v>0.79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2022-02-21T01:49:44Z</cp:lastPrinted>
  <dcterms:created xsi:type="dcterms:W3CDTF">2021-12-03T06:46:06Z</dcterms:created>
  <dcterms:modified xsi:type="dcterms:W3CDTF">2022-02-21T01:49:47Z</dcterms:modified>
  <cp:category/>
</cp:coreProperties>
</file>