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05_太田市●□■△\"/>
    </mc:Choice>
  </mc:AlternateContent>
  <xr:revisionPtr revIDLastSave="0" documentId="13_ncr:1_{86BB123A-D9B4-42F9-ACCF-341CDD26E05B}" xr6:coauthVersionLast="36" xr6:coauthVersionMax="36" xr10:uidLastSave="{00000000-0000-0000-0000-000000000000}"/>
  <workbookProtection workbookAlgorithmName="SHA-512" workbookHashValue="Bw3t1/Dsk5FKRfFVS9FG19i+i7YeA9NnIea0B13gGwSTqlH8J2zHvJa4nXM0EGBU6nucfyz5QqlST2QkJReB+g==" workbookSaltValue="nC2nMB2j/RuonwsWeRnbGQ==" workbookSpinCount="100000" lockStructure="1"/>
  <bookViews>
    <workbookView xWindow="0" yWindow="0" windowWidth="19200" windowHeight="69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W10" i="4" s="1"/>
  <c r="P6" i="5"/>
  <c r="P10" i="4" s="1"/>
  <c r="O6" i="5"/>
  <c r="N6" i="5"/>
  <c r="B10" i="4" s="1"/>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G85" i="4"/>
  <c r="AT10" i="4"/>
  <c r="AL10" i="4"/>
  <c r="I10" i="4"/>
  <c r="BB8" i="4"/>
  <c r="AD8" i="4"/>
  <c r="P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<sst xmlns="http://schemas.openxmlformats.org/spreadsheetml/2006/main" count="231" uniqueCount="117">
  <si>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</si>
  <si>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</si>
  <si>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</si>
  <si>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</si>
  <si>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</si>
  <si>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</si>
  <si>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</si>
  <si>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</si>
  <si>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</si>
  <si>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</si>
  <si>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</si>
  <si>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</si>
  <si>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</si>
  <si>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</si>
  <si>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</si>
  <si>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</si>
  <si>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</si>
  <si>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</si>
  <si>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</si>
  <si>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</si>
  <si>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</si>
  <si>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</si>
  <si>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</si>
  <si>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</si>
  <si>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</si>
  <si>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</si>
  <si>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</si>
  <si>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</si>
  <si>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</si>
  <si>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</si>
  <si>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</si>
  <si>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</si>
  <si>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</si>
  <si>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</si>
  <si>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</si>
  <si>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</si>
  <si>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</si>
  <si>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</si>
  <si>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</si>
  <si>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</si>
  <si>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</si>
  <si>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</si>
  <si>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</si>
  <si>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</si>
  <si>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</si>
  <si>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</si>
  <si>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</si>
  <si>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</si>
  <si>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</si>
  <si>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</si>
  <si>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</si>
  <si>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</si>
  <si>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</si>
  <si>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</si>
  <si>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</si>
  <si>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</si>
  <si>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</si>
  <si>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</si>
  <si>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</si>
  <si>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</si>
  <si>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</si>
  <si>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</si>
  <si>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</si>
  <si>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</si>
  <si>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</si>
  <si>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</si>
  <si>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</si>
  <si>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</si>
  <si>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</si>
  <si>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</si>
  <si>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</si>
  <si>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</si>
  <si>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</si>
  <si>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</si>
  <si>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</si>
  <si>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</si>
  <si>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</si>
  <si>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</si>
  <si>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</si>
  <si>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</si>
  <si>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</si>
  <si>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</si>
  <si>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</si>
  <si>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</si>
  <si>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</si>
  <si>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</si>
  <si>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</si>
  <si>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</si>
  <si>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</si>
  <si>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</si>
  <si>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</si>
  <si>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</si>
  <si>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</si>
  <si>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</si>
  <si>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</si>
  <si>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</si>
  <si>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</si>
  <si>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</si>
  <si>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</si>
  <si>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</si>
  <si>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</si>
  <si>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</si>
  <si>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</si>
  <si>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</si>
  <si>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</si>
  <si>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</si>
  <si>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</si>
  <si>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</si>
  <si>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</si>
  <si>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</si>
  <si>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</si>
  <si>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</si>
  <si>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</si>
  <si>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</si>
  <si>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未だ未普及地域が多く残り、すべての計画地域に対して下水道を普及させるには継続して建設投資を行っていく必要がある。しかし、近い将来、既敷設管渠が次々と耐用年数を迎えるため、二重の投資（建設と更新）を抱える状況となる。更新投資は収益を向上させる通常の投資とは異なる性質のものであることから、経費回収率の低下や汚水処理原価の上昇が懸念される。また、少子高齢化の進行による人口減少等により、財源の確保も困難になってくると予測されることから、下水道使用料の改定も視野に入れながら引き続き計画的かつ効率的な経営に努めたい。加えて、未普及地域については、効率的な汚水処理方法の検討及び整備区域等の見直しを図り、投資の合理化を行っていきたい。</t>
    <phoneticPr fontId="4"/>
  </si>
  <si>
    <t>①投資が建設から更新へシフトしているため、固定資産の増よりも償却資産の増が上回っているため、償却率が上昇している。
②法定耐用年数に到達したものがないため計上なし。
③法定耐用年数に到達していなくても、長寿命化・耐震化計画に基づき、更新工事を順次進めている。
　今後耐用年数に到達する資産が出てくることから、恒久的な事業運営のためにも計画的に施設の延命・長寿命化を進めていきたい。</t>
    <rPh sb="1" eb="3">
      <t>トウシ</t>
    </rPh>
    <rPh sb="4" eb="6">
      <t>ケンセツ</t>
    </rPh>
    <rPh sb="8" eb="10">
      <t>コウシン</t>
    </rPh>
    <rPh sb="21" eb="23">
      <t>コテイ</t>
    </rPh>
    <rPh sb="23" eb="25">
      <t>シサン</t>
    </rPh>
    <rPh sb="26" eb="27">
      <t>ゾウ</t>
    </rPh>
    <rPh sb="30" eb="32">
      <t>ショウキャク</t>
    </rPh>
    <rPh sb="32" eb="34">
      <t>シサン</t>
    </rPh>
    <rPh sb="35" eb="36">
      <t>ゾウ</t>
    </rPh>
    <rPh sb="37" eb="39">
      <t>ウワマワ</t>
    </rPh>
    <rPh sb="46" eb="48">
      <t>ショウキャク</t>
    </rPh>
    <rPh sb="48" eb="49">
      <t>リツ</t>
    </rPh>
    <rPh sb="50" eb="52">
      <t>ジョウショウ</t>
    </rPh>
    <rPh sb="59" eb="61">
      <t>ホウテイ</t>
    </rPh>
    <rPh sb="61" eb="63">
      <t>タイヨウ</t>
    </rPh>
    <rPh sb="63" eb="65">
      <t>ネンスウ</t>
    </rPh>
    <rPh sb="66" eb="68">
      <t>トウタツ</t>
    </rPh>
    <rPh sb="77" eb="79">
      <t>ケイジョウ</t>
    </rPh>
    <rPh sb="84" eb="86">
      <t>ホウテイ</t>
    </rPh>
    <rPh sb="86" eb="88">
      <t>タイヨウ</t>
    </rPh>
    <rPh sb="88" eb="90">
      <t>ネンスウ</t>
    </rPh>
    <rPh sb="91" eb="93">
      <t>トウタツ</t>
    </rPh>
    <rPh sb="101" eb="105">
      <t>チョウジュミョウカ</t>
    </rPh>
    <rPh sb="106" eb="108">
      <t>タイシン</t>
    </rPh>
    <rPh sb="108" eb="109">
      <t>カ</t>
    </rPh>
    <rPh sb="109" eb="111">
      <t>ケイカク</t>
    </rPh>
    <rPh sb="112" eb="113">
      <t>モト</t>
    </rPh>
    <rPh sb="116" eb="118">
      <t>コウシン</t>
    </rPh>
    <rPh sb="118" eb="120">
      <t>コウジ</t>
    </rPh>
    <rPh sb="121" eb="123">
      <t>ジュンジ</t>
    </rPh>
    <rPh sb="123" eb="124">
      <t>スス</t>
    </rPh>
    <rPh sb="131" eb="133">
      <t>コンゴ</t>
    </rPh>
    <rPh sb="133" eb="135">
      <t>タイヨウ</t>
    </rPh>
    <rPh sb="135" eb="137">
      <t>ネンスウ</t>
    </rPh>
    <rPh sb="138" eb="140">
      <t>トウタツ</t>
    </rPh>
    <rPh sb="142" eb="144">
      <t>シサン</t>
    </rPh>
    <rPh sb="145" eb="146">
      <t>デ</t>
    </rPh>
    <rPh sb="154" eb="157">
      <t>コウキュウテキ</t>
    </rPh>
    <rPh sb="158" eb="160">
      <t>ジギョウ</t>
    </rPh>
    <rPh sb="160" eb="162">
      <t>ウンエイ</t>
    </rPh>
    <rPh sb="167" eb="170">
      <t>ケイカクテキ</t>
    </rPh>
    <rPh sb="171" eb="173">
      <t>シセツ</t>
    </rPh>
    <rPh sb="174" eb="176">
      <t>エンメイ</t>
    </rPh>
    <rPh sb="177" eb="181">
      <t>チョウジュミョウカ</t>
    </rPh>
    <rPh sb="182" eb="183">
      <t>スス</t>
    </rPh>
    <phoneticPr fontId="4"/>
  </si>
  <si>
    <t>①収支不足額について、一般会計からの繰入金（基準外）を前提としているため100％を超えている。
②累積欠損金は生じていない。
③数値として100％を下回っているが、企業債に対する一般会計の将来負担額を繰入することにより資金不足とならないよう運用している。
④企業債現在高の減少がある一方、一般会計負担金の減もあり、数値は昨年とほぼ同水準。使用料収入が少ないことが全国平均値よりも数値が高い要因である。
⑤料金改定を実施していないため、特に変化はなし。
⑥前年度と同額。全国平均よりも高い数値となっているのは、接続率が低いため有収水量が少ないことや汚水処理費が高い等、効率的な経営ができていないことが要因である。
⑦未普及地域が存在するため、100％を下回っている。なお、前年度より５ポイント程低下しているのは、令和元年度が台風による豪雨の影響で地下水の流入が多かったため、施設利用率が例年よりも高かったことが要因。
⑧接続済人口の増よりも供用開始に伴う処理区域内人口の増の方が大きいため、水洗化率は下がった。供用開始区域における未接続世帯の割合が多いため、全国平均を下回っている。
供用開始区域における未接続世帯の解消と下水道使用料の適正化を図り、経営の健全化を図っていきたい。</t>
    <rPh sb="1" eb="3">
      <t>シュウシ</t>
    </rPh>
    <rPh sb="3" eb="5">
      <t>フソク</t>
    </rPh>
    <rPh sb="5" eb="6">
      <t>ガク</t>
    </rPh>
    <rPh sb="11" eb="13">
      <t>イッパン</t>
    </rPh>
    <rPh sb="13" eb="15">
      <t>カイケイ</t>
    </rPh>
    <rPh sb="18" eb="20">
      <t>クリイレ</t>
    </rPh>
    <rPh sb="20" eb="21">
      <t>キン</t>
    </rPh>
    <rPh sb="22" eb="24">
      <t>キジュン</t>
    </rPh>
    <rPh sb="24" eb="25">
      <t>ガイ</t>
    </rPh>
    <rPh sb="27" eb="29">
      <t>ゼンテイ</t>
    </rPh>
    <rPh sb="41" eb="42">
      <t>コ</t>
    </rPh>
    <rPh sb="49" eb="51">
      <t>ルイセキ</t>
    </rPh>
    <rPh sb="51" eb="53">
      <t>ケッソン</t>
    </rPh>
    <rPh sb="53" eb="54">
      <t>キン</t>
    </rPh>
    <rPh sb="55" eb="56">
      <t>ショウ</t>
    </rPh>
    <rPh sb="64" eb="66">
      <t>スウチ</t>
    </rPh>
    <rPh sb="74" eb="76">
      <t>シタマワ</t>
    </rPh>
    <rPh sb="82" eb="84">
      <t>キギョウ</t>
    </rPh>
    <rPh sb="84" eb="85">
      <t>サイ</t>
    </rPh>
    <rPh sb="86" eb="87">
      <t>タイ</t>
    </rPh>
    <rPh sb="89" eb="91">
      <t>イッパン</t>
    </rPh>
    <rPh sb="91" eb="93">
      <t>カイケイ</t>
    </rPh>
    <rPh sb="94" eb="96">
      <t>ショウライ</t>
    </rPh>
    <rPh sb="96" eb="98">
      <t>フタン</t>
    </rPh>
    <rPh sb="98" eb="99">
      <t>ガク</t>
    </rPh>
    <rPh sb="100" eb="102">
      <t>クリイ</t>
    </rPh>
    <rPh sb="109" eb="111">
      <t>シキン</t>
    </rPh>
    <rPh sb="111" eb="113">
      <t>フソク</t>
    </rPh>
    <rPh sb="120" eb="122">
      <t>ウンヨウ</t>
    </rPh>
    <rPh sb="129" eb="131">
      <t>キギョウ</t>
    </rPh>
    <rPh sb="131" eb="132">
      <t>サイ</t>
    </rPh>
    <rPh sb="132" eb="134">
      <t>ゲンザイ</t>
    </rPh>
    <rPh sb="134" eb="135">
      <t>ダカ</t>
    </rPh>
    <rPh sb="136" eb="138">
      <t>ゲンショウ</t>
    </rPh>
    <rPh sb="141" eb="143">
      <t>イッポウ</t>
    </rPh>
    <rPh sb="144" eb="146">
      <t>イッパン</t>
    </rPh>
    <rPh sb="146" eb="148">
      <t>カイケイ</t>
    </rPh>
    <rPh sb="148" eb="151">
      <t>フタンキン</t>
    </rPh>
    <rPh sb="152" eb="153">
      <t>ゲン</t>
    </rPh>
    <rPh sb="157" eb="159">
      <t>スウチ</t>
    </rPh>
    <rPh sb="160" eb="162">
      <t>サクネン</t>
    </rPh>
    <rPh sb="165" eb="168">
      <t>ドウスイジュン</t>
    </rPh>
    <rPh sb="169" eb="172">
      <t>シヨウリョウ</t>
    </rPh>
    <rPh sb="172" eb="174">
      <t>シュウニュウ</t>
    </rPh>
    <rPh sb="175" eb="176">
      <t>スク</t>
    </rPh>
    <rPh sb="181" eb="183">
      <t>ゼンコク</t>
    </rPh>
    <rPh sb="183" eb="185">
      <t>ヘイキン</t>
    </rPh>
    <rPh sb="185" eb="186">
      <t>チ</t>
    </rPh>
    <rPh sb="189" eb="191">
      <t>スウチ</t>
    </rPh>
    <rPh sb="192" eb="193">
      <t>タカ</t>
    </rPh>
    <rPh sb="194" eb="196">
      <t>ヨウイン</t>
    </rPh>
    <rPh sb="202" eb="204">
      <t>リョウキン</t>
    </rPh>
    <rPh sb="204" eb="206">
      <t>カイテイ</t>
    </rPh>
    <rPh sb="207" eb="209">
      <t>ジッシ</t>
    </rPh>
    <rPh sb="217" eb="218">
      <t>トク</t>
    </rPh>
    <rPh sb="219" eb="221">
      <t>ヘンカ</t>
    </rPh>
    <rPh sb="227" eb="230">
      <t>ゼンネンド</t>
    </rPh>
    <rPh sb="231" eb="233">
      <t>ドウガク</t>
    </rPh>
    <rPh sb="234" eb="236">
      <t>ゼンコク</t>
    </rPh>
    <rPh sb="236" eb="238">
      <t>ヘイキン</t>
    </rPh>
    <rPh sb="241" eb="242">
      <t>タカ</t>
    </rPh>
    <rPh sb="243" eb="245">
      <t>スウチ</t>
    </rPh>
    <rPh sb="254" eb="256">
      <t>セツゾク</t>
    </rPh>
    <rPh sb="256" eb="257">
      <t>リツ</t>
    </rPh>
    <rPh sb="258" eb="259">
      <t>ヒク</t>
    </rPh>
    <rPh sb="262" eb="263">
      <t>ユウ</t>
    </rPh>
    <rPh sb="263" eb="264">
      <t>シュウ</t>
    </rPh>
    <rPh sb="264" eb="265">
      <t>スイ</t>
    </rPh>
    <rPh sb="265" eb="266">
      <t>リョウ</t>
    </rPh>
    <rPh sb="267" eb="268">
      <t>スク</t>
    </rPh>
    <rPh sb="273" eb="275">
      <t>オスイ</t>
    </rPh>
    <rPh sb="275" eb="277">
      <t>ショリ</t>
    </rPh>
    <rPh sb="277" eb="278">
      <t>ヒ</t>
    </rPh>
    <rPh sb="279" eb="280">
      <t>タカ</t>
    </rPh>
    <rPh sb="281" eb="282">
      <t>トウ</t>
    </rPh>
    <rPh sb="283" eb="286">
      <t>コウリツテキ</t>
    </rPh>
    <rPh sb="287" eb="289">
      <t>ケイエイ</t>
    </rPh>
    <rPh sb="299" eb="301">
      <t>ヨウイン</t>
    </rPh>
    <rPh sb="409" eb="411">
      <t>セツゾク</t>
    </rPh>
    <rPh sb="411" eb="412">
      <t>スミ</t>
    </rPh>
    <rPh sb="412" eb="414">
      <t>ジンコウ</t>
    </rPh>
    <rPh sb="415" eb="416">
      <t>ゾウ</t>
    </rPh>
    <rPh sb="419" eb="421">
      <t>キョウヨウ</t>
    </rPh>
    <rPh sb="421" eb="423">
      <t>カイシ</t>
    </rPh>
    <rPh sb="424" eb="425">
      <t>トモナ</t>
    </rPh>
    <rPh sb="426" eb="428">
      <t>ショリ</t>
    </rPh>
    <rPh sb="428" eb="429">
      <t>ク</t>
    </rPh>
    <rPh sb="429" eb="431">
      <t>イキナイ</t>
    </rPh>
    <rPh sb="431" eb="433">
      <t>ジンコウ</t>
    </rPh>
    <rPh sb="434" eb="435">
      <t>ゾウ</t>
    </rPh>
    <rPh sb="436" eb="437">
      <t>ホウ</t>
    </rPh>
    <rPh sb="438" eb="439">
      <t>オオ</t>
    </rPh>
    <rPh sb="444" eb="447">
      <t>スイセンカ</t>
    </rPh>
    <rPh sb="447" eb="448">
      <t>リツ</t>
    </rPh>
    <rPh sb="449" eb="450">
      <t>サ</t>
    </rPh>
    <rPh sb="454" eb="456">
      <t>キョウヨウ</t>
    </rPh>
    <rPh sb="456" eb="458">
      <t>カイシ</t>
    </rPh>
    <rPh sb="458" eb="460">
      <t>クイキ</t>
    </rPh>
    <rPh sb="464" eb="467">
      <t>ミセツゾク</t>
    </rPh>
    <rPh sb="467" eb="469">
      <t>セタイ</t>
    </rPh>
    <rPh sb="470" eb="472">
      <t>ワリアイ</t>
    </rPh>
    <rPh sb="473" eb="474">
      <t>オオ</t>
    </rPh>
    <rPh sb="478" eb="480">
      <t>ゼンコク</t>
    </rPh>
    <rPh sb="480" eb="482">
      <t>ヘイキン</t>
    </rPh>
    <rPh sb="483" eb="485">
      <t>シタマワ</t>
    </rPh>
    <rPh sb="492" eb="494">
      <t>キョウヨウ</t>
    </rPh>
    <rPh sb="494" eb="496">
      <t>カイシ</t>
    </rPh>
    <rPh sb="496" eb="498">
      <t>クイキ</t>
    </rPh>
    <rPh sb="502" eb="505">
      <t>ミセツゾク</t>
    </rPh>
    <rPh sb="505" eb="507">
      <t>セタイ</t>
    </rPh>
    <rPh sb="508" eb="510">
      <t>カイショウ</t>
    </rPh>
    <rPh sb="511" eb="514">
      <t>ゲスイドウ</t>
    </rPh>
    <rPh sb="514" eb="517">
      <t>シヨウリョウ</t>
    </rPh>
    <rPh sb="518" eb="521">
      <t>テキセイカ</t>
    </rPh>
    <rPh sb="522" eb="523">
      <t>ハカ</t>
    </rPh>
    <rPh sb="525" eb="527">
      <t>ケイエイ</t>
    </rPh>
    <rPh sb="528" eb="531">
      <t>ケンゼンカ</t>
    </rPh>
    <rPh sb="532" eb="53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</si>
</sst>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0.02</c:v>
                </c:pt>
                <c:pt idx="1">
                  <c:v>0.11</c:v>
                </c:pt>
                <c:pt idx="2">
                  <c:v>0.04</c:v>
                </c:pt>
                <c:pt idx="3">
                  <c:v>0.04</c:v>
                </c:pt>
                <c:pt idx="4">
                  <c:v>0.04</c:v>
                </c:pt>
              </c:numCache>
            </c:numRef>
          </c:val>
          <c:extLst>
            <c:ext xmlns:c16="http://schemas.microsoft.com/office/drawing/2014/chart" uri="{C3380CC4-5D6E-409C-BE32-E72D297353CC}">
              <c16:uniqueId val="{00000000-33BC-45AF-BA99-BF56B9CF8D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0.14000000000000001</c:v>
                </c:pt>
                <c:pt idx="2">
                  <c:v>0.21</c:v>
                </c:pt>
                <c:pt idx="3">
                  <c:v>0.19</c:v>
                </c:pt>
                <c:pt idx="4">
                  <c:v>0.19</c:v>
                </c:pt>
              </c:numCache>
            </c:numRef>
          </c:val>
          <c:smooth val="0"/>
          <c:extLst>
            <c:ext xmlns:c16="http://schemas.microsoft.com/office/drawing/2014/chart" uri="{C3380CC4-5D6E-409C-BE32-E72D297353CC}">
              <c16:uniqueId val="{00000001-33BC-45AF-BA99-BF56B9CF8D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60.83</c:v>
                </c:pt>
                <c:pt idx="1">
                  <c:v>61.56</c:v>
                </c:pt>
                <c:pt idx="2">
                  <c:v>61.82</c:v>
                </c:pt>
                <c:pt idx="3">
                  <c:v>68.22</c:v>
                </c:pt>
                <c:pt idx="4">
                  <c:v>63.59</c:v>
                </c:pt>
              </c:numCache>
            </c:numRef>
          </c:val>
          <c:extLst>
            <c:ext xmlns:c16="http://schemas.microsoft.com/office/drawing/2014/chart" uri="{C3380CC4-5D6E-409C-BE32-E72D297353CC}">
              <c16:uniqueId val="{00000000-EF23-4184-8E00-624F8AADFB0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58.12</c:v>
                </c:pt>
                <c:pt idx="1">
                  <c:v>58.83</c:v>
                </c:pt>
                <c:pt idx="2">
                  <c:v>61.93</c:v>
                </c:pt>
                <c:pt idx="3">
                  <c:v>61.32</c:v>
                </c:pt>
                <c:pt idx="4">
                  <c:v>61.7</c:v>
                </c:pt>
              </c:numCache>
            </c:numRef>
          </c:val>
          <c:smooth val="0"/>
          <c:extLst>
            <c:ext xmlns:c16="http://schemas.microsoft.com/office/drawing/2014/chart" uri="{C3380CC4-5D6E-409C-BE32-E72D297353CC}">
              <c16:uniqueId val="{00000001-EF23-4184-8E00-624F8AADFB0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76.73</c:v>
                </c:pt>
                <c:pt idx="1">
                  <c:v>76.790000000000006</c:v>
                </c:pt>
                <c:pt idx="2">
                  <c:v>76.84</c:v>
                </c:pt>
                <c:pt idx="3">
                  <c:v>76.239999999999995</c:v>
                </c:pt>
                <c:pt idx="4">
                  <c:v>76.03</c:v>
                </c:pt>
              </c:numCache>
            </c:numRef>
          </c:val>
          <c:extLst>
            <c:ext xmlns:c16="http://schemas.microsoft.com/office/drawing/2014/chart" uri="{C3380CC4-5D6E-409C-BE32-E72D297353CC}">
              <c16:uniqueId val="{00000000-31A4-42D4-BD27-EA6D9FF4BDA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93.07</c:v>
                </c:pt>
                <c:pt idx="1">
                  <c:v>92.9</c:v>
                </c:pt>
                <c:pt idx="2">
                  <c:v>94.45</c:v>
                </c:pt>
                <c:pt idx="3">
                  <c:v>94.58</c:v>
                </c:pt>
                <c:pt idx="4">
                  <c:v>94.56</c:v>
                </c:pt>
              </c:numCache>
            </c:numRef>
          </c:val>
          <c:smooth val="0"/>
          <c:extLst>
            <c:ext xmlns:c16="http://schemas.microsoft.com/office/drawing/2014/chart" uri="{C3380CC4-5D6E-409C-BE32-E72D297353CC}">
              <c16:uniqueId val="{00000001-31A4-42D4-BD27-EA6D9FF4BDA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99.77</c:v>
                </c:pt>
                <c:pt idx="1">
                  <c:v>100.02</c:v>
                </c:pt>
                <c:pt idx="2">
                  <c:v>98.92</c:v>
                </c:pt>
                <c:pt idx="3">
                  <c:v>101.08</c:v>
                </c:pt>
                <c:pt idx="4">
                  <c:v>100.52</c:v>
                </c:pt>
              </c:numCache>
            </c:numRef>
          </c:val>
          <c:extLst>
            <c:ext xmlns:c16="http://schemas.microsoft.com/office/drawing/2014/chart" uri="{C3380CC4-5D6E-409C-BE32-E72D297353CC}">
              <c16:uniqueId val="{00000000-F0B6-46E7-B0D0-1E84363B91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106.63</c:v>
                </c:pt>
                <c:pt idx="1">
                  <c:v>106.41</c:v>
                </c:pt>
                <c:pt idx="2">
                  <c:v>107.64</c:v>
                </c:pt>
                <c:pt idx="3">
                  <c:v>107.03</c:v>
                </c:pt>
                <c:pt idx="4">
                  <c:v>106.55</c:v>
                </c:pt>
              </c:numCache>
            </c:numRef>
          </c:val>
          <c:smooth val="0"/>
          <c:extLst>
            <c:ext xmlns:c16="http://schemas.microsoft.com/office/drawing/2014/chart" uri="{C3380CC4-5D6E-409C-BE32-E72D297353CC}">
              <c16:uniqueId val="{00000001-F0B6-46E7-B0D0-1E84363B91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28.22</c:v>
                </c:pt>
                <c:pt idx="1">
                  <c:v>29.73</c:v>
                </c:pt>
                <c:pt idx="2">
                  <c:v>31.42</c:v>
                </c:pt>
                <c:pt idx="3">
                  <c:v>32.6</c:v>
                </c:pt>
                <c:pt idx="4">
                  <c:v>34.15</c:v>
                </c:pt>
              </c:numCache>
            </c:numRef>
          </c:val>
          <c:extLst>
            <c:ext xmlns:c16="http://schemas.microsoft.com/office/drawing/2014/chart" uri="{C3380CC4-5D6E-409C-BE32-E72D297353CC}">
              <c16:uniqueId val="{00000000-3FB6-4034-8A63-B9B0AE1A39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26.07</c:v>
                </c:pt>
                <c:pt idx="1">
                  <c:v>23.42</c:v>
                </c:pt>
                <c:pt idx="2">
                  <c:v>30.45</c:v>
                </c:pt>
                <c:pt idx="3">
                  <c:v>31.01</c:v>
                </c:pt>
                <c:pt idx="4">
                  <c:v>28.87</c:v>
                </c:pt>
              </c:numCache>
            </c:numRef>
          </c:val>
          <c:smooth val="0"/>
          <c:extLst>
            <c:ext xmlns:c16="http://schemas.microsoft.com/office/drawing/2014/chart" uri="{C3380CC4-5D6E-409C-BE32-E72D297353CC}">
              <c16:uniqueId val="{00000001-3FB6-4034-8A63-B9B0AE1A39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9C-45D4-8D0C-F29B112D01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0.15</c:v>
                </c:pt>
                <c:pt idx="2">
                  <c:v>4.8499999999999996</c:v>
                </c:pt>
                <c:pt idx="3">
                  <c:v>4.95</c:v>
                </c:pt>
                <c:pt idx="4">
                  <c:v>5.64</c:v>
                </c:pt>
              </c:numCache>
            </c:numRef>
          </c:val>
          <c:smooth val="0"/>
          <c:extLst>
            <c:ext xmlns:c16="http://schemas.microsoft.com/office/drawing/2014/chart" uri="{C3380CC4-5D6E-409C-BE32-E72D297353CC}">
              <c16:uniqueId val="{00000001-6B9C-45D4-8D0C-F29B112D01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55-46A3-926C-0CE0780C0E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26.43</c:v>
                </c:pt>
                <c:pt idx="1">
                  <c:v>25.32</c:v>
                </c:pt>
                <c:pt idx="2">
                  <c:v>9.1999999999999993</c:v>
                </c:pt>
                <c:pt idx="3">
                  <c:v>7.69</c:v>
                </c:pt>
                <c:pt idx="4">
                  <c:v>5.95</c:v>
                </c:pt>
              </c:numCache>
            </c:numRef>
          </c:val>
          <c:smooth val="0"/>
          <c:extLst>
            <c:ext xmlns:c16="http://schemas.microsoft.com/office/drawing/2014/chart" uri="{C3380CC4-5D6E-409C-BE32-E72D297353CC}">
              <c16:uniqueId val="{00000001-7555-46A3-926C-0CE0780C0E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39.979999999999997</c:v>
                </c:pt>
                <c:pt idx="1">
                  <c:v>51.11</c:v>
                </c:pt>
                <c:pt idx="2">
                  <c:v>59.45</c:v>
                </c:pt>
                <c:pt idx="3">
                  <c:v>60.32</c:v>
                </c:pt>
                <c:pt idx="4">
                  <c:v>61.43</c:v>
                </c:pt>
              </c:numCache>
            </c:numRef>
          </c:val>
          <c:extLst>
            <c:ext xmlns:c16="http://schemas.microsoft.com/office/drawing/2014/chart" uri="{C3380CC4-5D6E-409C-BE32-E72D297353CC}">
              <c16:uniqueId val="{00000000-9399-4ED1-8CB0-C6607DDEA6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72.44</c:v>
                </c:pt>
                <c:pt idx="1">
                  <c:v>78.56</c:v>
                </c:pt>
                <c:pt idx="2">
                  <c:v>72.22</c:v>
                </c:pt>
                <c:pt idx="3">
                  <c:v>73.02</c:v>
                </c:pt>
                <c:pt idx="4">
                  <c:v>72.930000000000007</c:v>
                </c:pt>
              </c:numCache>
            </c:numRef>
          </c:val>
          <c:smooth val="0"/>
          <c:extLst>
            <c:ext xmlns:c16="http://schemas.microsoft.com/office/drawing/2014/chart" uri="{C3380CC4-5D6E-409C-BE32-E72D297353CC}">
              <c16:uniqueId val="{00000001-9399-4ED1-8CB0-C6607DDEA6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231.89</c:v>
                </c:pt>
                <c:pt idx="1">
                  <c:v>516.07000000000005</c:v>
                </c:pt>
                <c:pt idx="2">
                  <c:v>619.59</c:v>
                </c:pt>
                <c:pt idx="3">
                  <c:v>839.29</c:v>
                </c:pt>
                <c:pt idx="4">
                  <c:v>814.84</c:v>
                </c:pt>
              </c:numCache>
            </c:numRef>
          </c:val>
          <c:extLst>
            <c:ext xmlns:c16="http://schemas.microsoft.com/office/drawing/2014/chart" uri="{C3380CC4-5D6E-409C-BE32-E72D297353CC}">
              <c16:uniqueId val="{00000000-81D2-420B-A953-B6D23CFEBB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625.12</c:v>
                </c:pt>
                <c:pt idx="1">
                  <c:v>610.16999999999996</c:v>
                </c:pt>
                <c:pt idx="2">
                  <c:v>730.93</c:v>
                </c:pt>
                <c:pt idx="3">
                  <c:v>708.89</c:v>
                </c:pt>
                <c:pt idx="4">
                  <c:v>730.52</c:v>
                </c:pt>
              </c:numCache>
            </c:numRef>
          </c:val>
          <c:smooth val="0"/>
          <c:extLst>
            <c:ext xmlns:c16="http://schemas.microsoft.com/office/drawing/2014/chart" uri="{C3380CC4-5D6E-409C-BE32-E72D297353CC}">
              <c16:uniqueId val="{00000001-81D2-420B-A953-B6D23CFEBB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86.39</c:v>
                </c:pt>
                <c:pt idx="1">
                  <c:v>66.510000000000005</c:v>
                </c:pt>
                <c:pt idx="2">
                  <c:v>66.459999999999994</c:v>
                </c:pt>
                <c:pt idx="3">
                  <c:v>67.31</c:v>
                </c:pt>
                <c:pt idx="4">
                  <c:v>67.31</c:v>
                </c:pt>
              </c:numCache>
            </c:numRef>
          </c:val>
          <c:extLst>
            <c:ext xmlns:c16="http://schemas.microsoft.com/office/drawing/2014/chart" uri="{C3380CC4-5D6E-409C-BE32-E72D297353CC}">
              <c16:uniqueId val="{00000000-81EC-40AE-9863-6690AD801C6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89.74</c:v>
                </c:pt>
                <c:pt idx="1">
                  <c:v>88.37</c:v>
                </c:pt>
                <c:pt idx="2">
                  <c:v>98.09</c:v>
                </c:pt>
                <c:pt idx="3">
                  <c:v>97.91</c:v>
                </c:pt>
                <c:pt idx="4">
                  <c:v>98.61</c:v>
                </c:pt>
              </c:numCache>
            </c:numRef>
          </c:val>
          <c:smooth val="0"/>
          <c:extLst>
            <c:ext xmlns:c16="http://schemas.microsoft.com/office/drawing/2014/chart" uri="{C3380CC4-5D6E-409C-BE32-E72D297353CC}">
              <c16:uniqueId val="{00000001-81EC-40AE-9863-6690AD801C6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116.91</c:v>
                </c:pt>
                <c:pt idx="1">
                  <c:v>151.83000000000001</c:v>
                </c:pt>
                <c:pt idx="2">
                  <c:v>151.91</c:v>
                </c:pt>
                <c:pt idx="3">
                  <c:v>150</c:v>
                </c:pt>
                <c:pt idx="4">
                  <c:v>150</c:v>
                </c:pt>
              </c:numCache>
            </c:numRef>
          </c:val>
          <c:extLst>
            <c:ext xmlns:c16="http://schemas.microsoft.com/office/drawing/2014/chart" uri="{C3380CC4-5D6E-409C-BE32-E72D297353CC}">
              <c16:uniqueId val="{00000000-2EB9-473B-9509-2118AC98D4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141.24</c:v>
                </c:pt>
                <c:pt idx="1">
                  <c:v>143.05000000000001</c:v>
                </c:pt>
                <c:pt idx="2">
                  <c:v>146.08000000000001</c:v>
                </c:pt>
                <c:pt idx="3">
                  <c:v>144.11000000000001</c:v>
                </c:pt>
                <c:pt idx="4">
                  <c:v>141.24</c:v>
                </c:pt>
              </c:numCache>
            </c:numRef>
          </c:val>
          <c:smooth val="0"/>
          <c:extLst>
            <c:ext xmlns:c16="http://schemas.microsoft.com/office/drawing/2014/chart" uri="{C3380CC4-5D6E-409C-BE32-E72D297353CC}">
              <c16:uniqueId val="{00000001-2EB9-473B-9509-2118AC98D4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太田市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非設置</v>
      </c>
      <c r="AE8" s="50"/>
      <c r="AF8" s="50"/>
      <c r="AG8" s="50"/>
      <c r="AH8" s="50"/>
      <c r="AI8" s="50"/>
      <c r="AJ8" s="50"/>
      <c r="AK8" s="3"/>
      <c r="AL8" s="51">
        <f>データ!S6</f>
        <v>224217</v>
      </c>
      <c r="AM8" s="51"/>
      <c r="AN8" s="51"/>
      <c r="AO8" s="51"/>
      <c r="AP8" s="51"/>
      <c r="AQ8" s="51"/>
      <c r="AR8" s="51"/>
      <c r="AS8" s="51"/>
      <c r="AT8" s="46">
        <f>データ!T6</f>
        <v>175.54</v>
      </c>
      <c r="AU8" s="46"/>
      <c r="AV8" s="46"/>
      <c r="AW8" s="46"/>
      <c r="AX8" s="46"/>
      <c r="AY8" s="46"/>
      <c r="AZ8" s="46"/>
      <c r="BA8" s="46"/>
      <c r="BB8" s="46">
        <f>データ!U6</f>
        <v>1277.3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55.18</v>
      </c>
      <c r="J10" s="46"/>
      <c r="K10" s="46"/>
      <c r="L10" s="46"/>
      <c r="M10" s="46"/>
      <c r="N10" s="46"/>
      <c r="O10" s="46"/>
      <c r="P10" s="46">
        <f>データ!P6</f>
        <v>46.25</v>
      </c>
      <c r="Q10" s="46"/>
      <c r="R10" s="46"/>
      <c r="S10" s="46"/>
      <c r="T10" s="46"/>
      <c r="U10" s="46"/>
      <c r="V10" s="46"/>
      <c r="W10" s="46">
        <f>データ!Q6</f>
        <v>80</v>
      </c>
      <c r="X10" s="46"/>
      <c r="Y10" s="46"/>
      <c r="Z10" s="46"/>
      <c r="AA10" s="46"/>
      <c r="AB10" s="46"/>
      <c r="AC10" s="46"/>
      <c r="AD10" s="51">
        <f>データ!R6</f>
        <v>2222</v>
      </c>
      <c r="AE10" s="51"/>
      <c r="AF10" s="51"/>
      <c r="AG10" s="51"/>
      <c r="AH10" s="51"/>
      <c r="AI10" s="51"/>
      <c r="AJ10" s="51"/>
      <c r="AK10" s="2"/>
      <c r="AL10" s="51">
        <f>データ!V6</f>
        <v>103601</v>
      </c>
      <c r="AM10" s="51"/>
      <c r="AN10" s="51"/>
      <c r="AO10" s="51"/>
      <c r="AP10" s="51"/>
      <c r="AQ10" s="51"/>
      <c r="AR10" s="51"/>
      <c r="AS10" s="51"/>
      <c r="AT10" s="46">
        <f>データ!W6</f>
        <v>18.89</v>
      </c>
      <c r="AU10" s="46"/>
      <c r="AV10" s="46"/>
      <c r="AW10" s="46"/>
      <c r="AX10" s="46"/>
      <c r="AY10" s="46"/>
      <c r="AZ10" s="46"/>
      <c r="BA10" s="46"/>
      <c r="BB10" s="46">
        <f>データ!X6</f>
        <v>5484.44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oLbWVFkRlwoMQnIPiyIMaE/JyP8eXDn8UnDBqMRupnBlXgpM2HV/wTelhzABblXZlqtPB6OabwLg0srNP359jQ==" saltValue="zGYKFHGjSY7Jz8U6zlf+3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102059</v>
      </c>
      <c r="D6" s="33">
        <f t="shared" si="3"/>
        <v>46</v>
      </c>
      <c r="E6" s="33">
        <f t="shared" si="3"/>
        <v>17</v>
      </c>
      <c r="F6" s="33">
        <f t="shared" si="3"/>
        <v>1</v>
      </c>
      <c r="G6" s="33">
        <f t="shared" si="3"/>
        <v>0</v>
      </c>
      <c r="H6" s="33" t="str">
        <f t="shared" si="3"/>
        <v>群馬県　太田市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55.18</v>
      </c>
      <c r="P6" s="34">
        <f t="shared" si="3"/>
        <v>46.25</v>
      </c>
      <c r="Q6" s="34">
        <f t="shared" si="3"/>
        <v>80</v>
      </c>
      <c r="R6" s="34">
        <f t="shared" si="3"/>
        <v>2222</v>
      </c>
      <c r="S6" s="34">
        <f t="shared" si="3"/>
        <v>224217</v>
      </c>
      <c r="T6" s="34">
        <f t="shared" si="3"/>
        <v>175.54</v>
      </c>
      <c r="U6" s="34">
        <f t="shared" si="3"/>
        <v>1277.3</v>
      </c>
      <c r="V6" s="34">
        <f t="shared" si="3"/>
        <v>103601</v>
      </c>
      <c r="W6" s="34">
        <f t="shared" si="3"/>
        <v>18.89</v>
      </c>
      <c r="X6" s="34">
        <f t="shared" si="3"/>
        <v>5484.44</v>
      </c>
      <c r="Y6" s="35">
        <f>IF(Y7="",NA(),Y7)</f>
        <v>99.77</v>
      </c>
      <c r="Z6" s="35">
        <f t="shared" ref="Z6:AH6" si="4">IF(Z7="",NA(),Z7)</f>
        <v>100.02</v>
      </c>
      <c r="AA6" s="35">
        <f t="shared" si="4"/>
        <v>98.92</v>
      </c>
      <c r="AB6" s="35">
        <f t="shared" si="4"/>
        <v>101.08</v>
      </c>
      <c r="AC6" s="35">
        <f t="shared" si="4"/>
        <v>100.52</v>
      </c>
      <c r="AD6" s="35">
        <f t="shared" si="4"/>
        <v>106.63</v>
      </c>
      <c r="AE6" s="35">
        <f t="shared" si="4"/>
        <v>106.41</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26.43</v>
      </c>
      <c r="AP6" s="35">
        <f t="shared" si="5"/>
        <v>25.32</v>
      </c>
      <c r="AQ6" s="35">
        <f t="shared" si="5"/>
        <v>9.1999999999999993</v>
      </c>
      <c r="AR6" s="35">
        <f t="shared" si="5"/>
        <v>7.69</v>
      </c>
      <c r="AS6" s="35">
        <f t="shared" si="5"/>
        <v>5.95</v>
      </c>
      <c r="AT6" s="34" t="str">
        <f>IF(AT7="","",IF(AT7="-","【-】","【"&amp;SUBSTITUTE(TEXT(AT7,"#,##0.00"),"-","△")&amp;"】"))</f>
        <v>【3.64】</v>
      </c>
      <c r="AU6" s="35">
        <f>IF(AU7="",NA(),AU7)</f>
        <v>39.979999999999997</v>
      </c>
      <c r="AV6" s="35">
        <f t="shared" ref="AV6:BD6" si="6">IF(AV7="",NA(),AV7)</f>
        <v>51.11</v>
      </c>
      <c r="AW6" s="35">
        <f t="shared" si="6"/>
        <v>59.45</v>
      </c>
      <c r="AX6" s="35">
        <f t="shared" si="6"/>
        <v>60.32</v>
      </c>
      <c r="AY6" s="35">
        <f t="shared" si="6"/>
        <v>61.43</v>
      </c>
      <c r="AZ6" s="35">
        <f t="shared" si="6"/>
        <v>72.44</v>
      </c>
      <c r="BA6" s="35">
        <f t="shared" si="6"/>
        <v>78.56</v>
      </c>
      <c r="BB6" s="35">
        <f t="shared" si="6"/>
        <v>72.22</v>
      </c>
      <c r="BC6" s="35">
        <f t="shared" si="6"/>
        <v>73.02</v>
      </c>
      <c r="BD6" s="35">
        <f t="shared" si="6"/>
        <v>72.930000000000007</v>
      </c>
      <c r="BE6" s="34" t="str">
        <f>IF(BE7="","",IF(BE7="-","【-】","【"&amp;SUBSTITUTE(TEXT(BE7,"#,##0.00"),"-","△")&amp;"】"))</f>
        <v>【67.52】</v>
      </c>
      <c r="BF6" s="35">
        <f>IF(BF7="",NA(),BF7)</f>
        <v>231.89</v>
      </c>
      <c r="BG6" s="35">
        <f t="shared" ref="BG6:BO6" si="7">IF(BG7="",NA(),BG7)</f>
        <v>516.07000000000005</v>
      </c>
      <c r="BH6" s="35">
        <f t="shared" si="7"/>
        <v>619.59</v>
      </c>
      <c r="BI6" s="35">
        <f t="shared" si="7"/>
        <v>839.29</v>
      </c>
      <c r="BJ6" s="35">
        <f t="shared" si="7"/>
        <v>814.84</v>
      </c>
      <c r="BK6" s="35">
        <f t="shared" si="7"/>
        <v>625.12</v>
      </c>
      <c r="BL6" s="35">
        <f t="shared" si="7"/>
        <v>610.16999999999996</v>
      </c>
      <c r="BM6" s="35">
        <f t="shared" si="7"/>
        <v>730.93</v>
      </c>
      <c r="BN6" s="35">
        <f t="shared" si="7"/>
        <v>708.89</v>
      </c>
      <c r="BO6" s="35">
        <f t="shared" si="7"/>
        <v>730.52</v>
      </c>
      <c r="BP6" s="34" t="str">
        <f>IF(BP7="","",IF(BP7="-","【-】","【"&amp;SUBSTITUTE(TEXT(BP7,"#,##0.00"),"-","△")&amp;"】"))</f>
        <v>【705.21】</v>
      </c>
      <c r="BQ6" s="35">
        <f>IF(BQ7="",NA(),BQ7)</f>
        <v>86.39</v>
      </c>
      <c r="BR6" s="35">
        <f t="shared" ref="BR6:BZ6" si="8">IF(BR7="",NA(),BR7)</f>
        <v>66.510000000000005</v>
      </c>
      <c r="BS6" s="35">
        <f t="shared" si="8"/>
        <v>66.459999999999994</v>
      </c>
      <c r="BT6" s="35">
        <f t="shared" si="8"/>
        <v>67.31</v>
      </c>
      <c r="BU6" s="35">
        <f t="shared" si="8"/>
        <v>67.31</v>
      </c>
      <c r="BV6" s="35">
        <f t="shared" si="8"/>
        <v>89.74</v>
      </c>
      <c r="BW6" s="35">
        <f t="shared" si="8"/>
        <v>88.37</v>
      </c>
      <c r="BX6" s="35">
        <f t="shared" si="8"/>
        <v>98.09</v>
      </c>
      <c r="BY6" s="35">
        <f t="shared" si="8"/>
        <v>97.91</v>
      </c>
      <c r="BZ6" s="35">
        <f t="shared" si="8"/>
        <v>98.61</v>
      </c>
      <c r="CA6" s="34" t="str">
        <f>IF(CA7="","",IF(CA7="-","【-】","【"&amp;SUBSTITUTE(TEXT(CA7,"#,##0.00"),"-","△")&amp;"】"))</f>
        <v>【98.96】</v>
      </c>
      <c r="CB6" s="35">
        <f>IF(CB7="",NA(),CB7)</f>
        <v>116.91</v>
      </c>
      <c r="CC6" s="35">
        <f t="shared" ref="CC6:CK6" si="9">IF(CC7="",NA(),CC7)</f>
        <v>151.83000000000001</v>
      </c>
      <c r="CD6" s="35">
        <f t="shared" si="9"/>
        <v>151.91</v>
      </c>
      <c r="CE6" s="35">
        <f t="shared" si="9"/>
        <v>150</v>
      </c>
      <c r="CF6" s="35">
        <f t="shared" si="9"/>
        <v>150</v>
      </c>
      <c r="CG6" s="35">
        <f t="shared" si="9"/>
        <v>141.24</v>
      </c>
      <c r="CH6" s="35">
        <f t="shared" si="9"/>
        <v>143.05000000000001</v>
      </c>
      <c r="CI6" s="35">
        <f t="shared" si="9"/>
        <v>146.08000000000001</v>
      </c>
      <c r="CJ6" s="35">
        <f t="shared" si="9"/>
        <v>144.11000000000001</v>
      </c>
      <c r="CK6" s="35">
        <f t="shared" si="9"/>
        <v>141.24</v>
      </c>
      <c r="CL6" s="34" t="str">
        <f>IF(CL7="","",IF(CL7="-","【-】","【"&amp;SUBSTITUTE(TEXT(CL7,"#,##0.00"),"-","△")&amp;"】"))</f>
        <v>【134.52】</v>
      </c>
      <c r="CM6" s="35">
        <f>IF(CM7="",NA(),CM7)</f>
        <v>60.83</v>
      </c>
      <c r="CN6" s="35">
        <f t="shared" ref="CN6:CV6" si="10">IF(CN7="",NA(),CN7)</f>
        <v>61.56</v>
      </c>
      <c r="CO6" s="35">
        <f t="shared" si="10"/>
        <v>61.82</v>
      </c>
      <c r="CP6" s="35">
        <f t="shared" si="10"/>
        <v>68.22</v>
      </c>
      <c r="CQ6" s="35">
        <f t="shared" si="10"/>
        <v>63.59</v>
      </c>
      <c r="CR6" s="35">
        <f t="shared" si="10"/>
        <v>58.12</v>
      </c>
      <c r="CS6" s="35">
        <f t="shared" si="10"/>
        <v>58.83</v>
      </c>
      <c r="CT6" s="35">
        <f t="shared" si="10"/>
        <v>61.93</v>
      </c>
      <c r="CU6" s="35">
        <f t="shared" si="10"/>
        <v>61.32</v>
      </c>
      <c r="CV6" s="35">
        <f t="shared" si="10"/>
        <v>61.7</v>
      </c>
      <c r="CW6" s="34" t="str">
        <f>IF(CW7="","",IF(CW7="-","【-】","【"&amp;SUBSTITUTE(TEXT(CW7,"#,##0.00"),"-","△")&amp;"】"))</f>
        <v>【59.57】</v>
      </c>
      <c r="CX6" s="35">
        <f>IF(CX7="",NA(),CX7)</f>
        <v>76.73</v>
      </c>
      <c r="CY6" s="35">
        <f t="shared" ref="CY6:DG6" si="11">IF(CY7="",NA(),CY7)</f>
        <v>76.790000000000006</v>
      </c>
      <c r="CZ6" s="35">
        <f t="shared" si="11"/>
        <v>76.84</v>
      </c>
      <c r="DA6" s="35">
        <f t="shared" si="11"/>
        <v>76.239999999999995</v>
      </c>
      <c r="DB6" s="35">
        <f t="shared" si="11"/>
        <v>76.03</v>
      </c>
      <c r="DC6" s="35">
        <f t="shared" si="11"/>
        <v>93.07</v>
      </c>
      <c r="DD6" s="35">
        <f t="shared" si="11"/>
        <v>92.9</v>
      </c>
      <c r="DE6" s="35">
        <f t="shared" si="11"/>
        <v>94.45</v>
      </c>
      <c r="DF6" s="35">
        <f t="shared" si="11"/>
        <v>94.58</v>
      </c>
      <c r="DG6" s="35">
        <f t="shared" si="11"/>
        <v>94.56</v>
      </c>
      <c r="DH6" s="34" t="str">
        <f>IF(DH7="","",IF(DH7="-","【-】","【"&amp;SUBSTITUTE(TEXT(DH7,"#,##0.00"),"-","△")&amp;"】"))</f>
        <v>【95.57】</v>
      </c>
      <c r="DI6" s="35">
        <f>IF(DI7="",NA(),DI7)</f>
        <v>28.22</v>
      </c>
      <c r="DJ6" s="35">
        <f t="shared" ref="DJ6:DR6" si="12">IF(DJ7="",NA(),DJ7)</f>
        <v>29.73</v>
      </c>
      <c r="DK6" s="35">
        <f t="shared" si="12"/>
        <v>31.42</v>
      </c>
      <c r="DL6" s="35">
        <f t="shared" si="12"/>
        <v>32.6</v>
      </c>
      <c r="DM6" s="35">
        <f t="shared" si="12"/>
        <v>34.15</v>
      </c>
      <c r="DN6" s="35">
        <f t="shared" si="12"/>
        <v>26.07</v>
      </c>
      <c r="DO6" s="35">
        <f t="shared" si="12"/>
        <v>23.42</v>
      </c>
      <c r="DP6" s="35">
        <f t="shared" si="12"/>
        <v>30.45</v>
      </c>
      <c r="DQ6" s="35">
        <f t="shared" si="12"/>
        <v>31.01</v>
      </c>
      <c r="DR6" s="35">
        <f t="shared" si="12"/>
        <v>28.87</v>
      </c>
      <c r="DS6" s="34" t="str">
        <f>IF(DS7="","",IF(DS7="-","【-】","【"&amp;SUBSTITUTE(TEXT(DS7,"#,##0.00"),"-","△")&amp;"】"))</f>
        <v>【36.52】</v>
      </c>
      <c r="DT6" s="34">
        <f>IF(DT7="",NA(),DT7)</f>
        <v>0</v>
      </c>
      <c r="DU6" s="34">
        <f t="shared" ref="DU6:EC6" si="13">IF(DU7="",NA(),DU7)</f>
        <v>0</v>
      </c>
      <c r="DV6" s="34">
        <f t="shared" si="13"/>
        <v>0</v>
      </c>
      <c r="DW6" s="34">
        <f t="shared" si="13"/>
        <v>0</v>
      </c>
      <c r="DX6" s="34">
        <f t="shared" si="13"/>
        <v>0</v>
      </c>
      <c r="DY6" s="35">
        <f t="shared" si="13"/>
        <v>0.15</v>
      </c>
      <c r="DZ6" s="35">
        <f t="shared" si="13"/>
        <v>0.15</v>
      </c>
      <c r="EA6" s="35">
        <f t="shared" si="13"/>
        <v>4.8499999999999996</v>
      </c>
      <c r="EB6" s="35">
        <f t="shared" si="13"/>
        <v>4.95</v>
      </c>
      <c r="EC6" s="35">
        <f t="shared" si="13"/>
        <v>5.64</v>
      </c>
      <c r="ED6" s="34" t="str">
        <f>IF(ED7="","",IF(ED7="-","【-】","【"&amp;SUBSTITUTE(TEXT(ED7,"#,##0.00"),"-","△")&amp;"】"))</f>
        <v>【5.72】</v>
      </c>
      <c r="EE6" s="35">
        <f>IF(EE7="",NA(),EE7)</f>
        <v>0.02</v>
      </c>
      <c r="EF6" s="35">
        <f t="shared" ref="EF6:EN6" si="14">IF(EF7="",NA(),EF7)</f>
        <v>0.11</v>
      </c>
      <c r="EG6" s="35">
        <f t="shared" si="14"/>
        <v>0.04</v>
      </c>
      <c r="EH6" s="35">
        <f t="shared" si="14"/>
        <v>0.04</v>
      </c>
      <c r="EI6" s="35">
        <f t="shared" si="14"/>
        <v>0.04</v>
      </c>
      <c r="EJ6" s="35">
        <f t="shared" si="14"/>
        <v>0.1</v>
      </c>
      <c r="EK6" s="35">
        <f t="shared" si="14"/>
        <v>0.14000000000000001</v>
      </c>
      <c r="EL6" s="35">
        <f t="shared" si="14"/>
        <v>0.21</v>
      </c>
      <c r="EM6" s="35">
        <f t="shared" si="14"/>
        <v>0.19</v>
      </c>
      <c r="EN6" s="35">
        <f t="shared" si="14"/>
        <v>0.19</v>
      </c>
      <c r="EO6" s="34" t="str">
        <f>IF(EO7="","",IF(EO7="-","【-】","【"&amp;SUBSTITUTE(TEXT(EO7,"#,##0.00"),"-","△")&amp;"】"))</f>
        <v>【0.30】</v>
      </c>
    </row>
    <row r="7" spans="1:148" s="36" customFormat="1" x14ac:dyDescent="0.2">
      <c r="A7" s="28"/>
      <c r="B7" s="37">
        <v>2020</v>
      </c>
      <c r="C7" s="37">
        <v>102059</v>
      </c>
      <c r="D7" s="37">
        <v>46</v>
      </c>
      <c r="E7" s="37">
        <v>17</v>
      </c>
      <c r="F7" s="37">
        <v>1</v>
      </c>
      <c r="G7" s="37">
        <v>0</v>
      </c>
      <c r="H7" s="37" t="s">
        <v>96</v>
      </c>
      <c r="I7" s="37" t="s">
        <v>97</v>
      </c>
      <c r="J7" s="37" t="s">
        <v>98</v>
      </c>
      <c r="K7" s="37" t="s">
        <v>99</v>
      </c>
      <c r="L7" s="37" t="s">
        <v>100</v>
      </c>
      <c r="M7" s="37" t="s">
        <v>101</v>
      </c>
      <c r="N7" s="38" t="s">
        <v>102</v>
      </c>
      <c r="O7" s="38">
        <v>55.18</v>
      </c>
      <c r="P7" s="38">
        <v>46.25</v>
      </c>
      <c r="Q7" s="38">
        <v>80</v>
      </c>
      <c r="R7" s="38">
        <v>2222</v>
      </c>
      <c r="S7" s="38">
        <v>224217</v>
      </c>
      <c r="T7" s="38">
        <v>175.54</v>
      </c>
      <c r="U7" s="38">
        <v>1277.3</v>
      </c>
      <c r="V7" s="38">
        <v>103601</v>
      </c>
      <c r="W7" s="38">
        <v>18.89</v>
      </c>
      <c r="X7" s="38">
        <v>5484.44</v>
      </c>
      <c r="Y7" s="38">
        <v>99.77</v>
      </c>
      <c r="Z7" s="38">
        <v>100.02</v>
      </c>
      <c r="AA7" s="38">
        <v>98.92</v>
      </c>
      <c r="AB7" s="38">
        <v>101.08</v>
      </c>
      <c r="AC7" s="38">
        <v>100.52</v>
      </c>
      <c r="AD7" s="38">
        <v>106.63</v>
      </c>
      <c r="AE7" s="38">
        <v>106.41</v>
      </c>
      <c r="AF7" s="38">
        <v>107.64</v>
      </c>
      <c r="AG7" s="38">
        <v>107.03</v>
      </c>
      <c r="AH7" s="38">
        <v>106.55</v>
      </c>
      <c r="AI7" s="38">
        <v>106.67</v>
      </c>
      <c r="AJ7" s="38">
        <v>0</v>
      </c>
      <c r="AK7" s="38">
        <v>0</v>
      </c>
      <c r="AL7" s="38">
        <v>0</v>
      </c>
      <c r="AM7" s="38">
        <v>0</v>
      </c>
      <c r="AN7" s="38">
        <v>0</v>
      </c>
      <c r="AO7" s="38">
        <v>26.43</v>
      </c>
      <c r="AP7" s="38">
        <v>25.32</v>
      </c>
      <c r="AQ7" s="38">
        <v>9.1999999999999993</v>
      </c>
      <c r="AR7" s="38">
        <v>7.69</v>
      </c>
      <c r="AS7" s="38">
        <v>5.95</v>
      </c>
      <c r="AT7" s="38">
        <v>3.64</v>
      </c>
      <c r="AU7" s="38">
        <v>39.979999999999997</v>
      </c>
      <c r="AV7" s="38">
        <v>51.11</v>
      </c>
      <c r="AW7" s="38">
        <v>59.45</v>
      </c>
      <c r="AX7" s="38">
        <v>60.32</v>
      </c>
      <c r="AY7" s="38">
        <v>61.43</v>
      </c>
      <c r="AZ7" s="38">
        <v>72.44</v>
      </c>
      <c r="BA7" s="38">
        <v>78.56</v>
      </c>
      <c r="BB7" s="38">
        <v>72.22</v>
      </c>
      <c r="BC7" s="38">
        <v>73.02</v>
      </c>
      <c r="BD7" s="38">
        <v>72.930000000000007</v>
      </c>
      <c r="BE7" s="38">
        <v>67.52</v>
      </c>
      <c r="BF7" s="38">
        <v>231.89</v>
      </c>
      <c r="BG7" s="38">
        <v>516.07000000000005</v>
      </c>
      <c r="BH7" s="38">
        <v>619.59</v>
      </c>
      <c r="BI7" s="38">
        <v>839.29</v>
      </c>
      <c r="BJ7" s="38">
        <v>814.84</v>
      </c>
      <c r="BK7" s="38">
        <v>625.12</v>
      </c>
      <c r="BL7" s="38">
        <v>610.16999999999996</v>
      </c>
      <c r="BM7" s="38">
        <v>730.93</v>
      </c>
      <c r="BN7" s="38">
        <v>708.89</v>
      </c>
      <c r="BO7" s="38">
        <v>730.52</v>
      </c>
      <c r="BP7" s="38">
        <v>705.21</v>
      </c>
      <c r="BQ7" s="38">
        <v>86.39</v>
      </c>
      <c r="BR7" s="38">
        <v>66.510000000000005</v>
      </c>
      <c r="BS7" s="38">
        <v>66.459999999999994</v>
      </c>
      <c r="BT7" s="38">
        <v>67.31</v>
      </c>
      <c r="BU7" s="38">
        <v>67.31</v>
      </c>
      <c r="BV7" s="38">
        <v>89.74</v>
      </c>
      <c r="BW7" s="38">
        <v>88.37</v>
      </c>
      <c r="BX7" s="38">
        <v>98.09</v>
      </c>
      <c r="BY7" s="38">
        <v>97.91</v>
      </c>
      <c r="BZ7" s="38">
        <v>98.61</v>
      </c>
      <c r="CA7" s="38">
        <v>98.96</v>
      </c>
      <c r="CB7" s="38">
        <v>116.91</v>
      </c>
      <c r="CC7" s="38">
        <v>151.83000000000001</v>
      </c>
      <c r="CD7" s="38">
        <v>151.91</v>
      </c>
      <c r="CE7" s="38">
        <v>150</v>
      </c>
      <c r="CF7" s="38">
        <v>150</v>
      </c>
      <c r="CG7" s="38">
        <v>141.24</v>
      </c>
      <c r="CH7" s="38">
        <v>143.05000000000001</v>
      </c>
      <c r="CI7" s="38">
        <v>146.08000000000001</v>
      </c>
      <c r="CJ7" s="38">
        <v>144.11000000000001</v>
      </c>
      <c r="CK7" s="38">
        <v>141.24</v>
      </c>
      <c r="CL7" s="38">
        <v>134.52000000000001</v>
      </c>
      <c r="CM7" s="38">
        <v>60.83</v>
      </c>
      <c r="CN7" s="38">
        <v>61.56</v>
      </c>
      <c r="CO7" s="38">
        <v>61.82</v>
      </c>
      <c r="CP7" s="38">
        <v>68.22</v>
      </c>
      <c r="CQ7" s="38">
        <v>63.59</v>
      </c>
      <c r="CR7" s="38">
        <v>58.12</v>
      </c>
      <c r="CS7" s="38">
        <v>58.83</v>
      </c>
      <c r="CT7" s="38">
        <v>61.93</v>
      </c>
      <c r="CU7" s="38">
        <v>61.32</v>
      </c>
      <c r="CV7" s="38">
        <v>61.7</v>
      </c>
      <c r="CW7" s="38">
        <v>59.57</v>
      </c>
      <c r="CX7" s="38">
        <v>76.73</v>
      </c>
      <c r="CY7" s="38">
        <v>76.790000000000006</v>
      </c>
      <c r="CZ7" s="38">
        <v>76.84</v>
      </c>
      <c r="DA7" s="38">
        <v>76.239999999999995</v>
      </c>
      <c r="DB7" s="38">
        <v>76.03</v>
      </c>
      <c r="DC7" s="38">
        <v>93.07</v>
      </c>
      <c r="DD7" s="38">
        <v>92.9</v>
      </c>
      <c r="DE7" s="38">
        <v>94.45</v>
      </c>
      <c r="DF7" s="38">
        <v>94.58</v>
      </c>
      <c r="DG7" s="38">
        <v>94.56</v>
      </c>
      <c r="DH7" s="38">
        <v>95.57</v>
      </c>
      <c r="DI7" s="38">
        <v>28.22</v>
      </c>
      <c r="DJ7" s="38">
        <v>29.73</v>
      </c>
      <c r="DK7" s="38">
        <v>31.42</v>
      </c>
      <c r="DL7" s="38">
        <v>32.6</v>
      </c>
      <c r="DM7" s="38">
        <v>34.15</v>
      </c>
      <c r="DN7" s="38">
        <v>26.07</v>
      </c>
      <c r="DO7" s="38">
        <v>23.42</v>
      </c>
      <c r="DP7" s="38">
        <v>30.45</v>
      </c>
      <c r="DQ7" s="38">
        <v>31.01</v>
      </c>
      <c r="DR7" s="38">
        <v>28.87</v>
      </c>
      <c r="DS7" s="38">
        <v>36.520000000000003</v>
      </c>
      <c r="DT7" s="38">
        <v>0</v>
      </c>
      <c r="DU7" s="38">
        <v>0</v>
      </c>
      <c r="DV7" s="38">
        <v>0</v>
      </c>
      <c r="DW7" s="38">
        <v>0</v>
      </c>
      <c r="DX7" s="38">
        <v>0</v>
      </c>
      <c r="DY7" s="38">
        <v>0.15</v>
      </c>
      <c r="DZ7" s="38">
        <v>0.15</v>
      </c>
      <c r="EA7" s="38">
        <v>4.8499999999999996</v>
      </c>
      <c r="EB7" s="38">
        <v>4.95</v>
      </c>
      <c r="EC7" s="38">
        <v>5.64</v>
      </c>
      <c r="ED7" s="38">
        <v>5.72</v>
      </c>
      <c r="EE7" s="38">
        <v>0.02</v>
      </c>
      <c r="EF7" s="38">
        <v>0.11</v>
      </c>
      <c r="EG7" s="38">
        <v>0.04</v>
      </c>
      <c r="EH7" s="38">
        <v>0.04</v>
      </c>
      <c r="EI7" s="38">
        <v>0.04</v>
      </c>
      <c r="EJ7" s="38">
        <v>0.1</v>
      </c>
      <c r="EK7" s="38">
        <v>0.14000000000000001</v>
      </c>
      <c r="EL7" s="38">
        <v>0.21</v>
      </c>
      <c r="EM7" s="38">
        <v>0.19</v>
      </c>
      <c r="EN7" s="38">
        <v>0.19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2022-02-16T00:27:03Z</cp:lastPrinted>
  <dcterms:created xsi:type="dcterms:W3CDTF">2021-12-03T07:09:06Z</dcterms:created>
  <dcterms:modified xsi:type="dcterms:W3CDTF">2022-02-21T23:52:39Z</dcterms:modified>
  <cp:category/>
</cp:coreProperties>
</file>