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6 確認済みファイル（HP掲載用）\08_渋川市●□■△\"/>
    </mc:Choice>
  </mc:AlternateContent>
  <xr:revisionPtr revIDLastSave="0" documentId="13_ncr:1_{DF9A7A49-186B-4A07-8A14-6AEDF9A431B9}" xr6:coauthVersionLast="36" xr6:coauthVersionMax="36" xr10:uidLastSave="{00000000-0000-0000-0000-000000000000}"/>
  <workbookProtection workbookAlgorithmName="SHA-512" workbookHashValue="ZKbcVBri/3nm5Jao8CbRPoifcybWm3WyWS7wXaQrLsQwdxt4Y5CFDym39v08rhJCRvu/NtJ/AvaN26osrkDEbQ==" workbookSaltValue="16Cov64IGkL5DnAu6Th5B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BB10" i="4"/>
  <c r="AT10" i="4"/>
  <c r="AD10" i="4"/>
  <c r="P10" i="4"/>
  <c r="B10" i="4"/>
  <c r="AT8" i="4"/>
  <c r="W8" i="4"/>
  <c r="B6"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<sst xmlns="http://schemas.openxmlformats.org/spreadsheetml/2006/main" count="319" uniqueCount="118">
  <si>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</si>
  <si>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</si>
  <si>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</si>
  <si>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</si>
  <si>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</si>
  <si>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</si>
  <si>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</si>
  <si>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</si>
  <si>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</si>
  <si>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</si>
  <si>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</si>
  <si>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</si>
  <si>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</si>
  <si>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</si>
  <si>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</si>
  <si>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</si>
  <si>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</si>
  <si>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</si>
  <si>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</si>
  <si>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</si>
  <si>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</si>
  <si>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</si>
  <si>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</si>
  <si>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</si>
  <si>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</si>
  <si>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</si>
  <si>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</si>
  <si>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</si>
  <si>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</si>
  <si>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</si>
  <si>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</si>
  <si>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</si>
  <si>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</si>
  <si>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</si>
  <si>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</si>
  <si>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</si>
  <si>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</si>
  <si>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</si>
  <si>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</si>
  <si>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</si>
  <si>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</si>
  <si>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</si>
  <si>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</si>
  <si>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</si>
  <si>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</si>
  <si>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</si>
  <si>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</si>
  <si>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</si>
  <si>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</si>
  <si>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</si>
  <si>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</si>
  <si>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</si>
  <si>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</si>
  <si>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</si>
  <si>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</si>
  <si>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</si>
  <si>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</si>
  <si>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</si>
  <si>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</si>
  <si>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</si>
  <si>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</si>
  <si>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</si>
  <si>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</si>
  <si>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</si>
  <si>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</si>
  <si>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</si>
  <si>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</si>
  <si>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</si>
  <si>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</si>
  <si>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</si>
  <si>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</si>
  <si>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</si>
  <si>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</si>
  <si>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</si>
  <si>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</si>
  <si>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</si>
  <si>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</si>
  <si>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</si>
  <si>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</si>
  <si>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</si>
  <si>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</si>
  <si>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</si>
  <si>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</si>
  <si>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</si>
  <si>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</si>
  <si>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</si>
  <si>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</si>
  <si>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</si>
  <si>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</si>
  <si>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</si>
  <si>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</si>
  <si>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</si>
  <si>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</si>
  <si>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</si>
  <si>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</si>
  <si>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</si>
  <si>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渋川市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</si>
  <si>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</si>
  <si>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</si>
  <si>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</si>
  <si>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</si>
  <si>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</si>
  <si>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</si>
  <si>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</si>
  <si>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</si>
  <si>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</si>
  <si>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</si>
  <si>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</si>
  <si>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</si>
  <si>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</si>
  <si>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</si>
  <si>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</si>
  <si>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</si>
  <si>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</si>
  <si>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</si>
  <si>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
　類似団体平均値を下回ってはいるが、計画的な更新が必要となる。
②管渠老朽化率
　類似団体平均値を上回っている。ストックマネジメント計画により更新を行っている。
③管渠改善率
　老朽化を示す指標は0.00％であるが、伊香保地区の2処理場のうち1処理場（昭和40年度供用開始、55年経過）の更新に着手しており、施設整備費が事業を圧迫している。</t>
    <phoneticPr fontId="4"/>
  </si>
  <si>
    <t>　昭和34年度に事業着手し、昭和41年度に供用開始した事業で、旧市地域（渋川地区）において進捗中の事業である。
　最も供用開始が早い伊香保地区において、2処理場のうち1処理場（昭和40年度供用開始、55年経過）の更新に着手しており、施設整備費が事業を圧迫していることから、残る1処理場（昭和51年度供用開始、44年経過）の更新においては、費用対効果を勘案した施設のあり方等も含めた検討が必要である。
　下水道使用料では維持管理費が賄えていないことから、早晩、使用料改定が必要な時期となっている。
　少子高齢化、人口減少、高齢単身世帯の増加により、区域見直し以外の接続数の増加は見込めないことから、新興住宅地区などの区域見直しが必要である。</t>
    <rPh sb="57" eb="58">
      <t>モット</t>
    </rPh>
    <rPh sb="59" eb="61">
      <t>キョウヨウ</t>
    </rPh>
    <rPh sb="61" eb="63">
      <t>カイシ</t>
    </rPh>
    <rPh sb="64" eb="65">
      <t>ハヤ</t>
    </rPh>
    <rPh sb="229" eb="232">
      <t>シヨウリョウ</t>
    </rPh>
    <phoneticPr fontId="4"/>
  </si>
  <si>
    <t>令和元年度までは法非適用企業であったが、令和2年度より法適用企業となり、運営を継続している。
①経常収支比率
　経常収支比率は100%を上回っているが、営業損失が発生していることから、一般会計繰入金に頼った経営となっている。
　施設整備を推進しているが、使用料収入が減少しているため、早急に使用料改定等の経営改善を行うことが必要である。
②累積欠損金比率
　欠損金は発生していないが、使用料収入が減少傾向にあるので、今後も注意が必要である。
③流動比率
　類似団体平均値や100%を大幅に下回ってはいるが、流動負債には施設整備や建設改良費等にあてた企業債等が含まれているため、今後、使用料による回収が見込まれる。
④企業債残高対事業規模比率
　類似団体平均値の2倍以上となっている。
　施設整備を推進しているため、継続して借入を行っているが、残高は減少傾向にある。
⑤経費回収率
　類似団体平均値を下回っている。
施設整備を推進していることから、接続件数は増加しているが、人口減少により、有収水量減となっている。このため、使用料収入が減少しており、一般会計繰入金に依存している。
⑥汚水処理原価
　類似団体平均値を下回っているが、維持管理費の増加、年間有収水量の減少により、今後は汚水処理原価は上昇していくと予想される。このため、経費削減等の改善が必要である。
⑦施設利用率
　類似団体平均値を下回っており、年間有収水量は減少傾向にあり、今後も平均値を下回ることが予想される。
⑧水洗化率
　類似団体平均値を下回っているが、施設整備を推進していることから、現在水洗便所設置済人口は増加、現在処理区域内人口も増加しており、今後も僅かながら上昇が予想される。</t>
    <rPh sb="8" eb="10">
      <t>ホウヒ</t>
    </rPh>
    <rPh sb="48" eb="54">
      <t>ケイジョウシュウシヒリツ</t>
    </rPh>
    <rPh sb="222" eb="224">
      <t>リュウドウ</t>
    </rPh>
    <rPh sb="224" eb="226">
      <t>ヒリツ</t>
    </rPh>
    <rPh sb="308" eb="311">
      <t>キギョウサイ</t>
    </rPh>
    <rPh sb="311" eb="313">
      <t>ザンダカ</t>
    </rPh>
    <rPh sb="313" eb="314">
      <t>タイ</t>
    </rPh>
    <rPh sb="314" eb="316">
      <t>ジギョウ</t>
    </rPh>
    <rPh sb="316" eb="318">
      <t>キボ</t>
    </rPh>
    <rPh sb="318" eb="320">
      <t>ヒリツ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</si>
</sst>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5"/>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2C3-456D-A360-FC34B9E4000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0.15</c:v>
                </c:pt>
              </c:numCache>
            </c:numRef>
          </c:val>
          <c:smooth val="0"/>
          <c:extLst>
            <c:ext xmlns:c16="http://schemas.microsoft.com/office/drawing/2014/chart" uri="{C3380CC4-5D6E-409C-BE32-E72D297353CC}">
              <c16:uniqueId val="{00000001-A2C3-456D-A360-FC34B9E4000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46.21</c:v>
                </c:pt>
              </c:numCache>
            </c:numRef>
          </c:val>
          <c:extLst>
            <c:ext xmlns:c16="http://schemas.microsoft.com/office/drawing/2014/chart" uri="{C3380CC4-5D6E-409C-BE32-E72D297353CC}">
              <c16:uniqueId val="{00000000-13D2-4077-9385-1EFB81350E2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56.72</c:v>
                </c:pt>
              </c:numCache>
            </c:numRef>
          </c:val>
          <c:smooth val="0"/>
          <c:extLst>
            <c:ext xmlns:c16="http://schemas.microsoft.com/office/drawing/2014/chart" uri="{C3380CC4-5D6E-409C-BE32-E72D297353CC}">
              <c16:uniqueId val="{00000001-13D2-4077-9385-1EFB81350E2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81.86</c:v>
                </c:pt>
              </c:numCache>
            </c:numRef>
          </c:val>
          <c:extLst>
            <c:ext xmlns:c16="http://schemas.microsoft.com/office/drawing/2014/chart" uri="{C3380CC4-5D6E-409C-BE32-E72D297353CC}">
              <c16:uniqueId val="{00000000-5395-46BB-A358-60051FD38DC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90.72</c:v>
                </c:pt>
              </c:numCache>
            </c:numRef>
          </c:val>
          <c:smooth val="0"/>
          <c:extLst>
            <c:ext xmlns:c16="http://schemas.microsoft.com/office/drawing/2014/chart" uri="{C3380CC4-5D6E-409C-BE32-E72D297353CC}">
              <c16:uniqueId val="{00000001-5395-46BB-A358-60051FD38DC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114.5</c:v>
                </c:pt>
              </c:numCache>
            </c:numRef>
          </c:val>
          <c:extLst>
            <c:ext xmlns:c16="http://schemas.microsoft.com/office/drawing/2014/chart" uri="{C3380CC4-5D6E-409C-BE32-E72D297353CC}">
              <c16:uniqueId val="{00000000-4FA1-4C80-B6FC-602452B6568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106.5</c:v>
                </c:pt>
              </c:numCache>
            </c:numRef>
          </c:val>
          <c:smooth val="0"/>
          <c:extLst>
            <c:ext xmlns:c16="http://schemas.microsoft.com/office/drawing/2014/chart" uri="{C3380CC4-5D6E-409C-BE32-E72D297353CC}">
              <c16:uniqueId val="{00000001-4FA1-4C80-B6FC-602452B6568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3.11</c:v>
                </c:pt>
              </c:numCache>
            </c:numRef>
          </c:val>
          <c:extLst>
            <c:ext xmlns:c16="http://schemas.microsoft.com/office/drawing/2014/chart" uri="{C3380CC4-5D6E-409C-BE32-E72D297353CC}">
              <c16:uniqueId val="{00000000-BDF7-4D38-8F13-D0EA1C78590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20.78</c:v>
                </c:pt>
              </c:numCache>
            </c:numRef>
          </c:val>
          <c:smooth val="0"/>
          <c:extLst>
            <c:ext xmlns:c16="http://schemas.microsoft.com/office/drawing/2014/chart" uri="{C3380CC4-5D6E-409C-BE32-E72D297353CC}">
              <c16:uniqueId val="{00000001-BDF7-4D38-8F13-D0EA1C78590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2.93</c:v>
                </c:pt>
              </c:numCache>
            </c:numRef>
          </c:val>
          <c:extLst>
            <c:ext xmlns:c16="http://schemas.microsoft.com/office/drawing/2014/chart" uri="{C3380CC4-5D6E-409C-BE32-E72D297353CC}">
              <c16:uniqueId val="{00000000-8EB6-4C87-A481-5097A8E9E4E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1.34</c:v>
                </c:pt>
              </c:numCache>
            </c:numRef>
          </c:val>
          <c:smooth val="0"/>
          <c:extLst>
            <c:ext xmlns:c16="http://schemas.microsoft.com/office/drawing/2014/chart" uri="{C3380CC4-5D6E-409C-BE32-E72D297353CC}">
              <c16:uniqueId val="{00000001-8EB6-4C87-A481-5097A8E9E4E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483-4F10-8812-73E92C4357B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18.36</c:v>
                </c:pt>
              </c:numCache>
            </c:numRef>
          </c:val>
          <c:smooth val="0"/>
          <c:extLst>
            <c:ext xmlns:c16="http://schemas.microsoft.com/office/drawing/2014/chart" uri="{C3380CC4-5D6E-409C-BE32-E72D297353CC}">
              <c16:uniqueId val="{00000001-5483-4F10-8812-73E92C4357B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24.21</c:v>
                </c:pt>
              </c:numCache>
            </c:numRef>
          </c:val>
          <c:extLst>
            <c:ext xmlns:c16="http://schemas.microsoft.com/office/drawing/2014/chart" uri="{C3380CC4-5D6E-409C-BE32-E72D297353CC}">
              <c16:uniqueId val="{00000000-934A-4C0E-8A43-3C86F980ED8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55.6</c:v>
                </c:pt>
              </c:numCache>
            </c:numRef>
          </c:val>
          <c:smooth val="0"/>
          <c:extLst>
            <c:ext xmlns:c16="http://schemas.microsoft.com/office/drawing/2014/chart" uri="{C3380CC4-5D6E-409C-BE32-E72D297353CC}">
              <c16:uniqueId val="{00000001-934A-4C0E-8A43-3C86F980ED8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2147.7399999999998</c:v>
                </c:pt>
              </c:numCache>
            </c:numRef>
          </c:val>
          <c:extLst>
            <c:ext xmlns:c16="http://schemas.microsoft.com/office/drawing/2014/chart" uri="{C3380CC4-5D6E-409C-BE32-E72D297353CC}">
              <c16:uniqueId val="{00000000-30E0-42AF-9D42-DCB24C51A40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789.08</c:v>
                </c:pt>
              </c:numCache>
            </c:numRef>
          </c:val>
          <c:smooth val="0"/>
          <c:extLst>
            <c:ext xmlns:c16="http://schemas.microsoft.com/office/drawing/2014/chart" uri="{C3380CC4-5D6E-409C-BE32-E72D297353CC}">
              <c16:uniqueId val="{00000001-30E0-42AF-9D42-DCB24C51A40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60.45</c:v>
                </c:pt>
              </c:numCache>
            </c:numRef>
          </c:val>
          <c:extLst>
            <c:ext xmlns:c16="http://schemas.microsoft.com/office/drawing/2014/chart" uri="{C3380CC4-5D6E-409C-BE32-E72D297353CC}">
              <c16:uniqueId val="{00000000-F883-4FB5-BCD0-34AC19EBFA3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88.25</c:v>
                </c:pt>
              </c:numCache>
            </c:numRef>
          </c:val>
          <c:smooth val="0"/>
          <c:extLst>
            <c:ext xmlns:c16="http://schemas.microsoft.com/office/drawing/2014/chart" uri="{C3380CC4-5D6E-409C-BE32-E72D297353CC}">
              <c16:uniqueId val="{00000001-F883-4FB5-BCD0-34AC19EBFA3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110.07</c:v>
                </c:pt>
              </c:numCache>
            </c:numRef>
          </c:val>
          <c:extLst>
            <c:ext xmlns:c16="http://schemas.microsoft.com/office/drawing/2014/chart" uri="{C3380CC4-5D6E-409C-BE32-E72D297353CC}">
              <c16:uniqueId val="{00000000-7FE6-4CB0-82D2-05590587186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176.37</c:v>
                </c:pt>
              </c:numCache>
            </c:numRef>
          </c:val>
          <c:smooth val="0"/>
          <c:extLst>
            <c:ext xmlns:c16="http://schemas.microsoft.com/office/drawing/2014/chart" uri="{C3380CC4-5D6E-409C-BE32-E72D297353CC}">
              <c16:uniqueId val="{00000001-7FE6-4CB0-82D2-05590587186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群馬県　渋川市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3"/>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5" customHeight="1" x14ac:dyDescent="0.15">
      <c r="A8" s="2"/>
      <c r="B8" s="84" t="str">
        <f>データ!I6</f>
        <v>法適用</v>
      </c>
      <c r="C8" s="84"/>
      <c r="D8" s="84"/>
      <c r="E8" s="84"/>
      <c r="F8" s="84"/>
      <c r="G8" s="84"/>
      <c r="H8" s="84"/>
      <c r="I8" s="84" t="str">
        <f>データ!J6</f>
        <v>下水道事業</v>
      </c>
      <c r="J8" s="84"/>
      <c r="K8" s="84"/>
      <c r="L8" s="84"/>
      <c r="M8" s="84"/>
      <c r="N8" s="84"/>
      <c r="O8" s="84"/>
      <c r="P8" s="84" t="str">
        <f>データ!K6</f>
        <v>公共下水道</v>
      </c>
      <c r="Q8" s="84"/>
      <c r="R8" s="84"/>
      <c r="S8" s="84"/>
      <c r="T8" s="84"/>
      <c r="U8" s="84"/>
      <c r="V8" s="84"/>
      <c r="W8" s="84" t="str">
        <f>データ!L6</f>
        <v>Cc1</v>
      </c>
      <c r="X8" s="84"/>
      <c r="Y8" s="84"/>
      <c r="Z8" s="84"/>
      <c r="AA8" s="84"/>
      <c r="AB8" s="84"/>
      <c r="AC8" s="84"/>
      <c r="AD8" s="85" t="str">
        <f>データ!$M$6</f>
        <v>非設置</v>
      </c>
      <c r="AE8" s="85"/>
      <c r="AF8" s="85"/>
      <c r="AG8" s="85"/>
      <c r="AH8" s="85"/>
      <c r="AI8" s="85"/>
      <c r="AJ8" s="85"/>
      <c r="AK8" s="3"/>
      <c r="AL8" s="81">
        <f>データ!S6</f>
        <v>75847</v>
      </c>
      <c r="AM8" s="81"/>
      <c r="AN8" s="81"/>
      <c r="AO8" s="81"/>
      <c r="AP8" s="81"/>
      <c r="AQ8" s="81"/>
      <c r="AR8" s="81"/>
      <c r="AS8" s="81"/>
      <c r="AT8" s="80">
        <f>データ!T6</f>
        <v>240.27</v>
      </c>
      <c r="AU8" s="80"/>
      <c r="AV8" s="80"/>
      <c r="AW8" s="80"/>
      <c r="AX8" s="80"/>
      <c r="AY8" s="80"/>
      <c r="AZ8" s="80"/>
      <c r="BA8" s="80"/>
      <c r="BB8" s="80">
        <f>データ!U6</f>
        <v>315.67</v>
      </c>
      <c r="BC8" s="80"/>
      <c r="BD8" s="80"/>
      <c r="BE8" s="80"/>
      <c r="BF8" s="80"/>
      <c r="BG8" s="80"/>
      <c r="BH8" s="80"/>
      <c r="BI8" s="80"/>
      <c r="BJ8" s="3"/>
      <c r="BK8" s="3"/>
      <c r="BL8" s="82" t="s">
        <v>10</v>
      </c>
      <c r="BM8" s="83"/>
      <c r="BN8" s="7" t="s">
        <v>11</v>
      </c>
      <c r="BO8" s="8"/>
      <c r="BP8" s="8"/>
      <c r="BQ8" s="8"/>
      <c r="BR8" s="8"/>
      <c r="BS8" s="8"/>
      <c r="BT8" s="8"/>
      <c r="BU8" s="8"/>
      <c r="BV8" s="8"/>
      <c r="BW8" s="8"/>
      <c r="BX8" s="8"/>
      <c r="BY8" s="9"/>
    </row>
    <row r="9" spans="1:78" ht="18.75" customHeight="1" x14ac:dyDescent="0.15">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77" t="s">
        <v>16</v>
      </c>
      <c r="AE9" s="77"/>
      <c r="AF9" s="77"/>
      <c r="AG9" s="77"/>
      <c r="AH9" s="77"/>
      <c r="AI9" s="77"/>
      <c r="AJ9" s="77"/>
      <c r="AK9" s="3"/>
      <c r="AL9" s="77" t="s">
        <v>17</v>
      </c>
      <c r="AM9" s="77"/>
      <c r="AN9" s="77"/>
      <c r="AO9" s="77"/>
      <c r="AP9" s="77"/>
      <c r="AQ9" s="77"/>
      <c r="AR9" s="77"/>
      <c r="AS9" s="77"/>
      <c r="AT9" s="77" t="s">
        <v>18</v>
      </c>
      <c r="AU9" s="77"/>
      <c r="AV9" s="77"/>
      <c r="AW9" s="77"/>
      <c r="AX9" s="77"/>
      <c r="AY9" s="77"/>
      <c r="AZ9" s="77"/>
      <c r="BA9" s="77"/>
      <c r="BB9" s="77" t="s">
        <v>19</v>
      </c>
      <c r="BC9" s="77"/>
      <c r="BD9" s="77"/>
      <c r="BE9" s="77"/>
      <c r="BF9" s="77"/>
      <c r="BG9" s="77"/>
      <c r="BH9" s="77"/>
      <c r="BI9" s="77"/>
      <c r="BJ9" s="3"/>
      <c r="BK9" s="3"/>
      <c r="BL9" s="78" t="s">
        <v>20</v>
      </c>
      <c r="BM9" s="79"/>
      <c r="BN9" s="10" t="s">
        <v>21</v>
      </c>
      <c r="BO9" s="11"/>
      <c r="BP9" s="11"/>
      <c r="BQ9" s="11"/>
      <c r="BR9" s="11"/>
      <c r="BS9" s="11"/>
      <c r="BT9" s="11"/>
      <c r="BU9" s="11"/>
      <c r="BV9" s="11"/>
      <c r="BW9" s="11"/>
      <c r="BX9" s="11"/>
      <c r="BY9" s="12"/>
    </row>
    <row r="10" spans="1:78" ht="18.75" customHeight="1" x14ac:dyDescent="0.15">
      <c r="A10" s="2"/>
      <c r="B10" s="80" t="str">
        <f>データ!N6</f>
        <v>-</v>
      </c>
      <c r="C10" s="80"/>
      <c r="D10" s="80"/>
      <c r="E10" s="80"/>
      <c r="F10" s="80"/>
      <c r="G10" s="80"/>
      <c r="H10" s="80"/>
      <c r="I10" s="80">
        <f>データ!O6</f>
        <v>48.96</v>
      </c>
      <c r="J10" s="80"/>
      <c r="K10" s="80"/>
      <c r="L10" s="80"/>
      <c r="M10" s="80"/>
      <c r="N10" s="80"/>
      <c r="O10" s="80"/>
      <c r="P10" s="80">
        <f>データ!P6</f>
        <v>30.89</v>
      </c>
      <c r="Q10" s="80"/>
      <c r="R10" s="80"/>
      <c r="S10" s="80"/>
      <c r="T10" s="80"/>
      <c r="U10" s="80"/>
      <c r="V10" s="80"/>
      <c r="W10" s="80">
        <f>データ!Q6</f>
        <v>100</v>
      </c>
      <c r="X10" s="80"/>
      <c r="Y10" s="80"/>
      <c r="Z10" s="80"/>
      <c r="AA10" s="80"/>
      <c r="AB10" s="80"/>
      <c r="AC10" s="80"/>
      <c r="AD10" s="81">
        <f>データ!R6</f>
        <v>2013</v>
      </c>
      <c r="AE10" s="81"/>
      <c r="AF10" s="81"/>
      <c r="AG10" s="81"/>
      <c r="AH10" s="81"/>
      <c r="AI10" s="81"/>
      <c r="AJ10" s="81"/>
      <c r="AK10" s="2"/>
      <c r="AL10" s="81">
        <f>データ!V6</f>
        <v>23317</v>
      </c>
      <c r="AM10" s="81"/>
      <c r="AN10" s="81"/>
      <c r="AO10" s="81"/>
      <c r="AP10" s="81"/>
      <c r="AQ10" s="81"/>
      <c r="AR10" s="81"/>
      <c r="AS10" s="81"/>
      <c r="AT10" s="80">
        <f>データ!W6</f>
        <v>9.07</v>
      </c>
      <c r="AU10" s="80"/>
      <c r="AV10" s="80"/>
      <c r="AW10" s="80"/>
      <c r="AX10" s="80"/>
      <c r="AY10" s="80"/>
      <c r="AZ10" s="80"/>
      <c r="BA10" s="80"/>
      <c r="BB10" s="80">
        <f>データ!X6</f>
        <v>2570.7800000000002</v>
      </c>
      <c r="BC10" s="80"/>
      <c r="BD10" s="80"/>
      <c r="BE10" s="80"/>
      <c r="BF10" s="80"/>
      <c r="BG10" s="80"/>
      <c r="BH10" s="80"/>
      <c r="BI10" s="80"/>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1" t="s">
        <v>117</v>
      </c>
      <c r="BM16" s="72"/>
      <c r="BN16" s="72"/>
      <c r="BO16" s="72"/>
      <c r="BP16" s="72"/>
      <c r="BQ16" s="72"/>
      <c r="BR16" s="72"/>
      <c r="BS16" s="72"/>
      <c r="BT16" s="72"/>
      <c r="BU16" s="72"/>
      <c r="BV16" s="72"/>
      <c r="BW16" s="72"/>
      <c r="BX16" s="72"/>
      <c r="BY16" s="72"/>
      <c r="BZ16" s="7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1"/>
      <c r="BM17" s="72"/>
      <c r="BN17" s="72"/>
      <c r="BO17" s="72"/>
      <c r="BP17" s="72"/>
      <c r="BQ17" s="72"/>
      <c r="BR17" s="72"/>
      <c r="BS17" s="72"/>
      <c r="BT17" s="72"/>
      <c r="BU17" s="72"/>
      <c r="BV17" s="72"/>
      <c r="BW17" s="72"/>
      <c r="BX17" s="72"/>
      <c r="BY17" s="72"/>
      <c r="BZ17" s="7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1"/>
      <c r="BM18" s="72"/>
      <c r="BN18" s="72"/>
      <c r="BO18" s="72"/>
      <c r="BP18" s="72"/>
      <c r="BQ18" s="72"/>
      <c r="BR18" s="72"/>
      <c r="BS18" s="72"/>
      <c r="BT18" s="72"/>
      <c r="BU18" s="72"/>
      <c r="BV18" s="72"/>
      <c r="BW18" s="72"/>
      <c r="BX18" s="72"/>
      <c r="BY18" s="72"/>
      <c r="BZ18" s="7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1"/>
      <c r="BM19" s="72"/>
      <c r="BN19" s="72"/>
      <c r="BO19" s="72"/>
      <c r="BP19" s="72"/>
      <c r="BQ19" s="72"/>
      <c r="BR19" s="72"/>
      <c r="BS19" s="72"/>
      <c r="BT19" s="72"/>
      <c r="BU19" s="72"/>
      <c r="BV19" s="72"/>
      <c r="BW19" s="72"/>
      <c r="BX19" s="72"/>
      <c r="BY19" s="72"/>
      <c r="BZ19" s="7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1"/>
      <c r="BM20" s="72"/>
      <c r="BN20" s="72"/>
      <c r="BO20" s="72"/>
      <c r="BP20" s="72"/>
      <c r="BQ20" s="72"/>
      <c r="BR20" s="72"/>
      <c r="BS20" s="72"/>
      <c r="BT20" s="72"/>
      <c r="BU20" s="72"/>
      <c r="BV20" s="72"/>
      <c r="BW20" s="72"/>
      <c r="BX20" s="72"/>
      <c r="BY20" s="72"/>
      <c r="BZ20" s="7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1"/>
      <c r="BM21" s="72"/>
      <c r="BN21" s="72"/>
      <c r="BO21" s="72"/>
      <c r="BP21" s="72"/>
      <c r="BQ21" s="72"/>
      <c r="BR21" s="72"/>
      <c r="BS21" s="72"/>
      <c r="BT21" s="72"/>
      <c r="BU21" s="72"/>
      <c r="BV21" s="72"/>
      <c r="BW21" s="72"/>
      <c r="BX21" s="72"/>
      <c r="BY21" s="72"/>
      <c r="BZ21" s="7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1"/>
      <c r="BM22" s="72"/>
      <c r="BN22" s="72"/>
      <c r="BO22" s="72"/>
      <c r="BP22" s="72"/>
      <c r="BQ22" s="72"/>
      <c r="BR22" s="72"/>
      <c r="BS22" s="72"/>
      <c r="BT22" s="72"/>
      <c r="BU22" s="72"/>
      <c r="BV22" s="72"/>
      <c r="BW22" s="72"/>
      <c r="BX22" s="72"/>
      <c r="BY22" s="72"/>
      <c r="BZ22" s="7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1"/>
      <c r="BM23" s="72"/>
      <c r="BN23" s="72"/>
      <c r="BO23" s="72"/>
      <c r="BP23" s="72"/>
      <c r="BQ23" s="72"/>
      <c r="BR23" s="72"/>
      <c r="BS23" s="72"/>
      <c r="BT23" s="72"/>
      <c r="BU23" s="72"/>
      <c r="BV23" s="72"/>
      <c r="BW23" s="72"/>
      <c r="BX23" s="72"/>
      <c r="BY23" s="72"/>
      <c r="BZ23" s="7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1"/>
      <c r="BM24" s="72"/>
      <c r="BN24" s="72"/>
      <c r="BO24" s="72"/>
      <c r="BP24" s="72"/>
      <c r="BQ24" s="72"/>
      <c r="BR24" s="72"/>
      <c r="BS24" s="72"/>
      <c r="BT24" s="72"/>
      <c r="BU24" s="72"/>
      <c r="BV24" s="72"/>
      <c r="BW24" s="72"/>
      <c r="BX24" s="72"/>
      <c r="BY24" s="72"/>
      <c r="BZ24" s="7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1"/>
      <c r="BM25" s="72"/>
      <c r="BN25" s="72"/>
      <c r="BO25" s="72"/>
      <c r="BP25" s="72"/>
      <c r="BQ25" s="72"/>
      <c r="BR25" s="72"/>
      <c r="BS25" s="72"/>
      <c r="BT25" s="72"/>
      <c r="BU25" s="72"/>
      <c r="BV25" s="72"/>
      <c r="BW25" s="72"/>
      <c r="BX25" s="72"/>
      <c r="BY25" s="72"/>
      <c r="BZ25" s="7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1"/>
      <c r="BM26" s="72"/>
      <c r="BN26" s="72"/>
      <c r="BO26" s="72"/>
      <c r="BP26" s="72"/>
      <c r="BQ26" s="72"/>
      <c r="BR26" s="72"/>
      <c r="BS26" s="72"/>
      <c r="BT26" s="72"/>
      <c r="BU26" s="72"/>
      <c r="BV26" s="72"/>
      <c r="BW26" s="72"/>
      <c r="BX26" s="72"/>
      <c r="BY26" s="72"/>
      <c r="BZ26" s="7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1"/>
      <c r="BM27" s="72"/>
      <c r="BN27" s="72"/>
      <c r="BO27" s="72"/>
      <c r="BP27" s="72"/>
      <c r="BQ27" s="72"/>
      <c r="BR27" s="72"/>
      <c r="BS27" s="72"/>
      <c r="BT27" s="72"/>
      <c r="BU27" s="72"/>
      <c r="BV27" s="72"/>
      <c r="BW27" s="72"/>
      <c r="BX27" s="72"/>
      <c r="BY27" s="72"/>
      <c r="BZ27" s="7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1"/>
      <c r="BM28" s="72"/>
      <c r="BN28" s="72"/>
      <c r="BO28" s="72"/>
      <c r="BP28" s="72"/>
      <c r="BQ28" s="72"/>
      <c r="BR28" s="72"/>
      <c r="BS28" s="72"/>
      <c r="BT28" s="72"/>
      <c r="BU28" s="72"/>
      <c r="BV28" s="72"/>
      <c r="BW28" s="72"/>
      <c r="BX28" s="72"/>
      <c r="BY28" s="72"/>
      <c r="BZ28" s="7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1"/>
      <c r="BM29" s="72"/>
      <c r="BN29" s="72"/>
      <c r="BO29" s="72"/>
      <c r="BP29" s="72"/>
      <c r="BQ29" s="72"/>
      <c r="BR29" s="72"/>
      <c r="BS29" s="72"/>
      <c r="BT29" s="72"/>
      <c r="BU29" s="72"/>
      <c r="BV29" s="72"/>
      <c r="BW29" s="72"/>
      <c r="BX29" s="72"/>
      <c r="BY29" s="72"/>
      <c r="BZ29" s="7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1"/>
      <c r="BM30" s="72"/>
      <c r="BN30" s="72"/>
      <c r="BO30" s="72"/>
      <c r="BP30" s="72"/>
      <c r="BQ30" s="72"/>
      <c r="BR30" s="72"/>
      <c r="BS30" s="72"/>
      <c r="BT30" s="72"/>
      <c r="BU30" s="72"/>
      <c r="BV30" s="72"/>
      <c r="BW30" s="72"/>
      <c r="BX30" s="72"/>
      <c r="BY30" s="72"/>
      <c r="BZ30" s="7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1"/>
      <c r="BM31" s="72"/>
      <c r="BN31" s="72"/>
      <c r="BO31" s="72"/>
      <c r="BP31" s="72"/>
      <c r="BQ31" s="72"/>
      <c r="BR31" s="72"/>
      <c r="BS31" s="72"/>
      <c r="BT31" s="72"/>
      <c r="BU31" s="72"/>
      <c r="BV31" s="72"/>
      <c r="BW31" s="72"/>
      <c r="BX31" s="72"/>
      <c r="BY31" s="72"/>
      <c r="BZ31" s="7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1"/>
      <c r="BM32" s="72"/>
      <c r="BN32" s="72"/>
      <c r="BO32" s="72"/>
      <c r="BP32" s="72"/>
      <c r="BQ32" s="72"/>
      <c r="BR32" s="72"/>
      <c r="BS32" s="72"/>
      <c r="BT32" s="72"/>
      <c r="BU32" s="72"/>
      <c r="BV32" s="72"/>
      <c r="BW32" s="72"/>
      <c r="BX32" s="72"/>
      <c r="BY32" s="72"/>
      <c r="BZ32" s="7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1"/>
      <c r="BM33" s="72"/>
      <c r="BN33" s="72"/>
      <c r="BO33" s="72"/>
      <c r="BP33" s="72"/>
      <c r="BQ33" s="72"/>
      <c r="BR33" s="72"/>
      <c r="BS33" s="72"/>
      <c r="BT33" s="72"/>
      <c r="BU33" s="72"/>
      <c r="BV33" s="72"/>
      <c r="BW33" s="72"/>
      <c r="BX33" s="72"/>
      <c r="BY33" s="72"/>
      <c r="BZ33" s="7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1"/>
      <c r="BM34" s="72"/>
      <c r="BN34" s="72"/>
      <c r="BO34" s="72"/>
      <c r="BP34" s="72"/>
      <c r="BQ34" s="72"/>
      <c r="BR34" s="72"/>
      <c r="BS34" s="72"/>
      <c r="BT34" s="72"/>
      <c r="BU34" s="72"/>
      <c r="BV34" s="72"/>
      <c r="BW34" s="72"/>
      <c r="BX34" s="72"/>
      <c r="BY34" s="72"/>
      <c r="BZ34" s="7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1"/>
      <c r="BM35" s="72"/>
      <c r="BN35" s="72"/>
      <c r="BO35" s="72"/>
      <c r="BP35" s="72"/>
      <c r="BQ35" s="72"/>
      <c r="BR35" s="72"/>
      <c r="BS35" s="72"/>
      <c r="BT35" s="72"/>
      <c r="BU35" s="72"/>
      <c r="BV35" s="72"/>
      <c r="BW35" s="72"/>
      <c r="BX35" s="72"/>
      <c r="BY35" s="72"/>
      <c r="BZ35" s="7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1"/>
      <c r="BM36" s="72"/>
      <c r="BN36" s="72"/>
      <c r="BO36" s="72"/>
      <c r="BP36" s="72"/>
      <c r="BQ36" s="72"/>
      <c r="BR36" s="72"/>
      <c r="BS36" s="72"/>
      <c r="BT36" s="72"/>
      <c r="BU36" s="72"/>
      <c r="BV36" s="72"/>
      <c r="BW36" s="72"/>
      <c r="BX36" s="72"/>
      <c r="BY36" s="72"/>
      <c r="BZ36" s="7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1"/>
      <c r="BM37" s="72"/>
      <c r="BN37" s="72"/>
      <c r="BO37" s="72"/>
      <c r="BP37" s="72"/>
      <c r="BQ37" s="72"/>
      <c r="BR37" s="72"/>
      <c r="BS37" s="72"/>
      <c r="BT37" s="72"/>
      <c r="BU37" s="72"/>
      <c r="BV37" s="72"/>
      <c r="BW37" s="72"/>
      <c r="BX37" s="72"/>
      <c r="BY37" s="72"/>
      <c r="BZ37" s="7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1"/>
      <c r="BM38" s="72"/>
      <c r="BN38" s="72"/>
      <c r="BO38" s="72"/>
      <c r="BP38" s="72"/>
      <c r="BQ38" s="72"/>
      <c r="BR38" s="72"/>
      <c r="BS38" s="72"/>
      <c r="BT38" s="72"/>
      <c r="BU38" s="72"/>
      <c r="BV38" s="72"/>
      <c r="BW38" s="72"/>
      <c r="BX38" s="72"/>
      <c r="BY38" s="72"/>
      <c r="BZ38" s="7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1"/>
      <c r="BM39" s="72"/>
      <c r="BN39" s="72"/>
      <c r="BO39" s="72"/>
      <c r="BP39" s="72"/>
      <c r="BQ39" s="72"/>
      <c r="BR39" s="72"/>
      <c r="BS39" s="72"/>
      <c r="BT39" s="72"/>
      <c r="BU39" s="72"/>
      <c r="BV39" s="72"/>
      <c r="BW39" s="72"/>
      <c r="BX39" s="72"/>
      <c r="BY39" s="72"/>
      <c r="BZ39" s="7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1"/>
      <c r="BM40" s="72"/>
      <c r="BN40" s="72"/>
      <c r="BO40" s="72"/>
      <c r="BP40" s="72"/>
      <c r="BQ40" s="72"/>
      <c r="BR40" s="72"/>
      <c r="BS40" s="72"/>
      <c r="BT40" s="72"/>
      <c r="BU40" s="72"/>
      <c r="BV40" s="72"/>
      <c r="BW40" s="72"/>
      <c r="BX40" s="72"/>
      <c r="BY40" s="72"/>
      <c r="BZ40" s="7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1"/>
      <c r="BM41" s="72"/>
      <c r="BN41" s="72"/>
      <c r="BO41" s="72"/>
      <c r="BP41" s="72"/>
      <c r="BQ41" s="72"/>
      <c r="BR41" s="72"/>
      <c r="BS41" s="72"/>
      <c r="BT41" s="72"/>
      <c r="BU41" s="72"/>
      <c r="BV41" s="72"/>
      <c r="BW41" s="72"/>
      <c r="BX41" s="72"/>
      <c r="BY41" s="72"/>
      <c r="BZ41" s="7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1"/>
      <c r="BM42" s="72"/>
      <c r="BN42" s="72"/>
      <c r="BO42" s="72"/>
      <c r="BP42" s="72"/>
      <c r="BQ42" s="72"/>
      <c r="BR42" s="72"/>
      <c r="BS42" s="72"/>
      <c r="BT42" s="72"/>
      <c r="BU42" s="72"/>
      <c r="BV42" s="72"/>
      <c r="BW42" s="72"/>
      <c r="BX42" s="72"/>
      <c r="BY42" s="72"/>
      <c r="BZ42" s="7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1"/>
      <c r="BM43" s="72"/>
      <c r="BN43" s="72"/>
      <c r="BO43" s="72"/>
      <c r="BP43" s="72"/>
      <c r="BQ43" s="72"/>
      <c r="BR43" s="72"/>
      <c r="BS43" s="72"/>
      <c r="BT43" s="72"/>
      <c r="BU43" s="72"/>
      <c r="BV43" s="72"/>
      <c r="BW43" s="72"/>
      <c r="BX43" s="72"/>
      <c r="BY43" s="72"/>
      <c r="BZ43" s="7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4"/>
      <c r="BM44" s="75"/>
      <c r="BN44" s="75"/>
      <c r="BO44" s="75"/>
      <c r="BP44" s="75"/>
      <c r="BQ44" s="75"/>
      <c r="BR44" s="75"/>
      <c r="BS44" s="75"/>
      <c r="BT44" s="75"/>
      <c r="BU44" s="75"/>
      <c r="BV44" s="75"/>
      <c r="BW44" s="75"/>
      <c r="BX44" s="75"/>
      <c r="BY44" s="75"/>
      <c r="BZ44" s="7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116</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Q0NoohPsFmc7c5JtY0uEizxEK09diS7BGI0iihFgr7RbaaLYaHnjYw0ZBOFAT2VXPd+rXycnMeA0SUZgMVlDcQ==" saltValue="RCAAiSsLbNxmyGCETOfp/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9" t="s">
        <v>52</v>
      </c>
      <c r="I3" s="90"/>
      <c r="J3" s="90"/>
      <c r="K3" s="90"/>
      <c r="L3" s="90"/>
      <c r="M3" s="90"/>
      <c r="N3" s="90"/>
      <c r="O3" s="90"/>
      <c r="P3" s="90"/>
      <c r="Q3" s="90"/>
      <c r="R3" s="90"/>
      <c r="S3" s="90"/>
      <c r="T3" s="90"/>
      <c r="U3" s="90"/>
      <c r="V3" s="90"/>
      <c r="W3" s="90"/>
      <c r="X3" s="91"/>
      <c r="Y3" s="95" t="s">
        <v>53</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54</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x14ac:dyDescent="0.15">
      <c r="A4" s="28" t="s">
        <v>55</v>
      </c>
      <c r="B4" s="30"/>
      <c r="C4" s="30"/>
      <c r="D4" s="30"/>
      <c r="E4" s="30"/>
      <c r="F4" s="30"/>
      <c r="G4" s="30"/>
      <c r="H4" s="92"/>
      <c r="I4" s="93"/>
      <c r="J4" s="93"/>
      <c r="K4" s="93"/>
      <c r="L4" s="93"/>
      <c r="M4" s="93"/>
      <c r="N4" s="93"/>
      <c r="O4" s="93"/>
      <c r="P4" s="93"/>
      <c r="Q4" s="93"/>
      <c r="R4" s="93"/>
      <c r="S4" s="93"/>
      <c r="T4" s="93"/>
      <c r="U4" s="93"/>
      <c r="V4" s="93"/>
      <c r="W4" s="93"/>
      <c r="X4" s="94"/>
      <c r="Y4" s="88" t="s">
        <v>56</v>
      </c>
      <c r="Z4" s="88"/>
      <c r="AA4" s="88"/>
      <c r="AB4" s="88"/>
      <c r="AC4" s="88"/>
      <c r="AD4" s="88"/>
      <c r="AE4" s="88"/>
      <c r="AF4" s="88"/>
      <c r="AG4" s="88"/>
      <c r="AH4" s="88"/>
      <c r="AI4" s="88"/>
      <c r="AJ4" s="88" t="s">
        <v>57</v>
      </c>
      <c r="AK4" s="88"/>
      <c r="AL4" s="88"/>
      <c r="AM4" s="88"/>
      <c r="AN4" s="88"/>
      <c r="AO4" s="88"/>
      <c r="AP4" s="88"/>
      <c r="AQ4" s="88"/>
      <c r="AR4" s="88"/>
      <c r="AS4" s="88"/>
      <c r="AT4" s="88"/>
      <c r="AU4" s="88" t="s">
        <v>58</v>
      </c>
      <c r="AV4" s="88"/>
      <c r="AW4" s="88"/>
      <c r="AX4" s="88"/>
      <c r="AY4" s="88"/>
      <c r="AZ4" s="88"/>
      <c r="BA4" s="88"/>
      <c r="BB4" s="88"/>
      <c r="BC4" s="88"/>
      <c r="BD4" s="88"/>
      <c r="BE4" s="88"/>
      <c r="BF4" s="88" t="s">
        <v>59</v>
      </c>
      <c r="BG4" s="88"/>
      <c r="BH4" s="88"/>
      <c r="BI4" s="88"/>
      <c r="BJ4" s="88"/>
      <c r="BK4" s="88"/>
      <c r="BL4" s="88"/>
      <c r="BM4" s="88"/>
      <c r="BN4" s="88"/>
      <c r="BO4" s="88"/>
      <c r="BP4" s="88"/>
      <c r="BQ4" s="88" t="s">
        <v>60</v>
      </c>
      <c r="BR4" s="88"/>
      <c r="BS4" s="88"/>
      <c r="BT4" s="88"/>
      <c r="BU4" s="88"/>
      <c r="BV4" s="88"/>
      <c r="BW4" s="88"/>
      <c r="BX4" s="88"/>
      <c r="BY4" s="88"/>
      <c r="BZ4" s="88"/>
      <c r="CA4" s="88"/>
      <c r="CB4" s="88" t="s">
        <v>61</v>
      </c>
      <c r="CC4" s="88"/>
      <c r="CD4" s="88"/>
      <c r="CE4" s="88"/>
      <c r="CF4" s="88"/>
      <c r="CG4" s="88"/>
      <c r="CH4" s="88"/>
      <c r="CI4" s="88"/>
      <c r="CJ4" s="88"/>
      <c r="CK4" s="88"/>
      <c r="CL4" s="88"/>
      <c r="CM4" s="88" t="s">
        <v>62</v>
      </c>
      <c r="CN4" s="88"/>
      <c r="CO4" s="88"/>
      <c r="CP4" s="88"/>
      <c r="CQ4" s="88"/>
      <c r="CR4" s="88"/>
      <c r="CS4" s="88"/>
      <c r="CT4" s="88"/>
      <c r="CU4" s="88"/>
      <c r="CV4" s="88"/>
      <c r="CW4" s="88"/>
      <c r="CX4" s="88" t="s">
        <v>63</v>
      </c>
      <c r="CY4" s="88"/>
      <c r="CZ4" s="88"/>
      <c r="DA4" s="88"/>
      <c r="DB4" s="88"/>
      <c r="DC4" s="88"/>
      <c r="DD4" s="88"/>
      <c r="DE4" s="88"/>
      <c r="DF4" s="88"/>
      <c r="DG4" s="88"/>
      <c r="DH4" s="88"/>
      <c r="DI4" s="88" t="s">
        <v>64</v>
      </c>
      <c r="DJ4" s="88"/>
      <c r="DK4" s="88"/>
      <c r="DL4" s="88"/>
      <c r="DM4" s="88"/>
      <c r="DN4" s="88"/>
      <c r="DO4" s="88"/>
      <c r="DP4" s="88"/>
      <c r="DQ4" s="88"/>
      <c r="DR4" s="88"/>
      <c r="DS4" s="88"/>
      <c r="DT4" s="88" t="s">
        <v>65</v>
      </c>
      <c r="DU4" s="88"/>
      <c r="DV4" s="88"/>
      <c r="DW4" s="88"/>
      <c r="DX4" s="88"/>
      <c r="DY4" s="88"/>
      <c r="DZ4" s="88"/>
      <c r="EA4" s="88"/>
      <c r="EB4" s="88"/>
      <c r="EC4" s="88"/>
      <c r="ED4" s="88"/>
      <c r="EE4" s="88" t="s">
        <v>66</v>
      </c>
      <c r="EF4" s="88"/>
      <c r="EG4" s="88"/>
      <c r="EH4" s="88"/>
      <c r="EI4" s="88"/>
      <c r="EJ4" s="88"/>
      <c r="EK4" s="88"/>
      <c r="EL4" s="88"/>
      <c r="EM4" s="88"/>
      <c r="EN4" s="88"/>
      <c r="EO4" s="88"/>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102083</v>
      </c>
      <c r="D6" s="33">
        <f t="shared" si="3"/>
        <v>46</v>
      </c>
      <c r="E6" s="33">
        <f t="shared" si="3"/>
        <v>17</v>
      </c>
      <c r="F6" s="33">
        <f t="shared" si="3"/>
        <v>1</v>
      </c>
      <c r="G6" s="33">
        <f t="shared" si="3"/>
        <v>0</v>
      </c>
      <c r="H6" s="33" t="str">
        <f t="shared" si="3"/>
        <v>群馬県　渋川市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48.96</v>
      </c>
      <c r="P6" s="34">
        <f t="shared" si="3"/>
        <v>30.89</v>
      </c>
      <c r="Q6" s="34">
        <f t="shared" si="3"/>
        <v>100</v>
      </c>
      <c r="R6" s="34">
        <f t="shared" si="3"/>
        <v>2013</v>
      </c>
      <c r="S6" s="34">
        <f t="shared" si="3"/>
        <v>75847</v>
      </c>
      <c r="T6" s="34">
        <f t="shared" si="3"/>
        <v>240.27</v>
      </c>
      <c r="U6" s="34">
        <f t="shared" si="3"/>
        <v>315.67</v>
      </c>
      <c r="V6" s="34">
        <f t="shared" si="3"/>
        <v>23317</v>
      </c>
      <c r="W6" s="34">
        <f t="shared" si="3"/>
        <v>9.07</v>
      </c>
      <c r="X6" s="34">
        <f t="shared" si="3"/>
        <v>2570.7800000000002</v>
      </c>
      <c r="Y6" s="35" t="str">
        <f>IF(Y7="",NA(),Y7)</f>
        <v>-</v>
      </c>
      <c r="Z6" s="35" t="str">
        <f t="shared" ref="Z6:AH6" si="4">IF(Z7="",NA(),Z7)</f>
        <v>-</v>
      </c>
      <c r="AA6" s="35" t="str">
        <f t="shared" si="4"/>
        <v>-</v>
      </c>
      <c r="AB6" s="35" t="str">
        <f t="shared" si="4"/>
        <v>-</v>
      </c>
      <c r="AC6" s="35">
        <f t="shared" si="4"/>
        <v>114.5</v>
      </c>
      <c r="AD6" s="35" t="str">
        <f t="shared" si="4"/>
        <v>-</v>
      </c>
      <c r="AE6" s="35" t="str">
        <f t="shared" si="4"/>
        <v>-</v>
      </c>
      <c r="AF6" s="35" t="str">
        <f t="shared" si="4"/>
        <v>-</v>
      </c>
      <c r="AG6" s="35" t="str">
        <f t="shared" si="4"/>
        <v>-</v>
      </c>
      <c r="AH6" s="35">
        <f t="shared" si="4"/>
        <v>106.5</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18.36</v>
      </c>
      <c r="AT6" s="34" t="str">
        <f>IF(AT7="","",IF(AT7="-","【-】","【"&amp;SUBSTITUTE(TEXT(AT7,"#,##0.00"),"-","△")&amp;"】"))</f>
        <v>【3.64】</v>
      </c>
      <c r="AU6" s="35" t="str">
        <f>IF(AU7="",NA(),AU7)</f>
        <v>-</v>
      </c>
      <c r="AV6" s="35" t="str">
        <f t="shared" ref="AV6:BD6" si="6">IF(AV7="",NA(),AV7)</f>
        <v>-</v>
      </c>
      <c r="AW6" s="35" t="str">
        <f t="shared" si="6"/>
        <v>-</v>
      </c>
      <c r="AX6" s="35" t="str">
        <f t="shared" si="6"/>
        <v>-</v>
      </c>
      <c r="AY6" s="35">
        <f t="shared" si="6"/>
        <v>24.21</v>
      </c>
      <c r="AZ6" s="35" t="str">
        <f t="shared" si="6"/>
        <v>-</v>
      </c>
      <c r="BA6" s="35" t="str">
        <f t="shared" si="6"/>
        <v>-</v>
      </c>
      <c r="BB6" s="35" t="str">
        <f t="shared" si="6"/>
        <v>-</v>
      </c>
      <c r="BC6" s="35" t="str">
        <f t="shared" si="6"/>
        <v>-</v>
      </c>
      <c r="BD6" s="35">
        <f t="shared" si="6"/>
        <v>55.6</v>
      </c>
      <c r="BE6" s="34" t="str">
        <f>IF(BE7="","",IF(BE7="-","【-】","【"&amp;SUBSTITUTE(TEXT(BE7,"#,##0.00"),"-","△")&amp;"】"))</f>
        <v>【67.52】</v>
      </c>
      <c r="BF6" s="35" t="str">
        <f>IF(BF7="",NA(),BF7)</f>
        <v>-</v>
      </c>
      <c r="BG6" s="35" t="str">
        <f t="shared" ref="BG6:BO6" si="7">IF(BG7="",NA(),BG7)</f>
        <v>-</v>
      </c>
      <c r="BH6" s="35" t="str">
        <f t="shared" si="7"/>
        <v>-</v>
      </c>
      <c r="BI6" s="35" t="str">
        <f t="shared" si="7"/>
        <v>-</v>
      </c>
      <c r="BJ6" s="35">
        <f t="shared" si="7"/>
        <v>2147.7399999999998</v>
      </c>
      <c r="BK6" s="35" t="str">
        <f t="shared" si="7"/>
        <v>-</v>
      </c>
      <c r="BL6" s="35" t="str">
        <f t="shared" si="7"/>
        <v>-</v>
      </c>
      <c r="BM6" s="35" t="str">
        <f t="shared" si="7"/>
        <v>-</v>
      </c>
      <c r="BN6" s="35" t="str">
        <f t="shared" si="7"/>
        <v>-</v>
      </c>
      <c r="BO6" s="35">
        <f t="shared" si="7"/>
        <v>789.08</v>
      </c>
      <c r="BP6" s="34" t="str">
        <f>IF(BP7="","",IF(BP7="-","【-】","【"&amp;SUBSTITUTE(TEXT(BP7,"#,##0.00"),"-","△")&amp;"】"))</f>
        <v>【705.21】</v>
      </c>
      <c r="BQ6" s="35" t="str">
        <f>IF(BQ7="",NA(),BQ7)</f>
        <v>-</v>
      </c>
      <c r="BR6" s="35" t="str">
        <f t="shared" ref="BR6:BZ6" si="8">IF(BR7="",NA(),BR7)</f>
        <v>-</v>
      </c>
      <c r="BS6" s="35" t="str">
        <f t="shared" si="8"/>
        <v>-</v>
      </c>
      <c r="BT6" s="35" t="str">
        <f t="shared" si="8"/>
        <v>-</v>
      </c>
      <c r="BU6" s="35">
        <f t="shared" si="8"/>
        <v>60.45</v>
      </c>
      <c r="BV6" s="35" t="str">
        <f t="shared" si="8"/>
        <v>-</v>
      </c>
      <c r="BW6" s="35" t="str">
        <f t="shared" si="8"/>
        <v>-</v>
      </c>
      <c r="BX6" s="35" t="str">
        <f t="shared" si="8"/>
        <v>-</v>
      </c>
      <c r="BY6" s="35" t="str">
        <f t="shared" si="8"/>
        <v>-</v>
      </c>
      <c r="BZ6" s="35">
        <f t="shared" si="8"/>
        <v>88.25</v>
      </c>
      <c r="CA6" s="34" t="str">
        <f>IF(CA7="","",IF(CA7="-","【-】","【"&amp;SUBSTITUTE(TEXT(CA7,"#,##0.00"),"-","△")&amp;"】"))</f>
        <v>【98.96】</v>
      </c>
      <c r="CB6" s="35" t="str">
        <f>IF(CB7="",NA(),CB7)</f>
        <v>-</v>
      </c>
      <c r="CC6" s="35" t="str">
        <f t="shared" ref="CC6:CK6" si="9">IF(CC7="",NA(),CC7)</f>
        <v>-</v>
      </c>
      <c r="CD6" s="35" t="str">
        <f t="shared" si="9"/>
        <v>-</v>
      </c>
      <c r="CE6" s="35" t="str">
        <f t="shared" si="9"/>
        <v>-</v>
      </c>
      <c r="CF6" s="35">
        <f t="shared" si="9"/>
        <v>110.07</v>
      </c>
      <c r="CG6" s="35" t="str">
        <f t="shared" si="9"/>
        <v>-</v>
      </c>
      <c r="CH6" s="35" t="str">
        <f t="shared" si="9"/>
        <v>-</v>
      </c>
      <c r="CI6" s="35" t="str">
        <f t="shared" si="9"/>
        <v>-</v>
      </c>
      <c r="CJ6" s="35" t="str">
        <f t="shared" si="9"/>
        <v>-</v>
      </c>
      <c r="CK6" s="35">
        <f t="shared" si="9"/>
        <v>176.37</v>
      </c>
      <c r="CL6" s="34" t="str">
        <f>IF(CL7="","",IF(CL7="-","【-】","【"&amp;SUBSTITUTE(TEXT(CL7,"#,##0.00"),"-","△")&amp;"】"))</f>
        <v>【134.52】</v>
      </c>
      <c r="CM6" s="35" t="str">
        <f>IF(CM7="",NA(),CM7)</f>
        <v>-</v>
      </c>
      <c r="CN6" s="35" t="str">
        <f t="shared" ref="CN6:CV6" si="10">IF(CN7="",NA(),CN7)</f>
        <v>-</v>
      </c>
      <c r="CO6" s="35" t="str">
        <f t="shared" si="10"/>
        <v>-</v>
      </c>
      <c r="CP6" s="35" t="str">
        <f t="shared" si="10"/>
        <v>-</v>
      </c>
      <c r="CQ6" s="35">
        <f t="shared" si="10"/>
        <v>46.21</v>
      </c>
      <c r="CR6" s="35" t="str">
        <f t="shared" si="10"/>
        <v>-</v>
      </c>
      <c r="CS6" s="35" t="str">
        <f t="shared" si="10"/>
        <v>-</v>
      </c>
      <c r="CT6" s="35" t="str">
        <f t="shared" si="10"/>
        <v>-</v>
      </c>
      <c r="CU6" s="35" t="str">
        <f t="shared" si="10"/>
        <v>-</v>
      </c>
      <c r="CV6" s="35">
        <f t="shared" si="10"/>
        <v>56.72</v>
      </c>
      <c r="CW6" s="34" t="str">
        <f>IF(CW7="","",IF(CW7="-","【-】","【"&amp;SUBSTITUTE(TEXT(CW7,"#,##0.00"),"-","△")&amp;"】"))</f>
        <v>【59.57】</v>
      </c>
      <c r="CX6" s="35" t="str">
        <f>IF(CX7="",NA(),CX7)</f>
        <v>-</v>
      </c>
      <c r="CY6" s="35" t="str">
        <f t="shared" ref="CY6:DG6" si="11">IF(CY7="",NA(),CY7)</f>
        <v>-</v>
      </c>
      <c r="CZ6" s="35" t="str">
        <f t="shared" si="11"/>
        <v>-</v>
      </c>
      <c r="DA6" s="35" t="str">
        <f t="shared" si="11"/>
        <v>-</v>
      </c>
      <c r="DB6" s="35">
        <f t="shared" si="11"/>
        <v>81.86</v>
      </c>
      <c r="DC6" s="35" t="str">
        <f t="shared" si="11"/>
        <v>-</v>
      </c>
      <c r="DD6" s="35" t="str">
        <f t="shared" si="11"/>
        <v>-</v>
      </c>
      <c r="DE6" s="35" t="str">
        <f t="shared" si="11"/>
        <v>-</v>
      </c>
      <c r="DF6" s="35" t="str">
        <f t="shared" si="11"/>
        <v>-</v>
      </c>
      <c r="DG6" s="35">
        <f t="shared" si="11"/>
        <v>90.72</v>
      </c>
      <c r="DH6" s="34" t="str">
        <f>IF(DH7="","",IF(DH7="-","【-】","【"&amp;SUBSTITUTE(TEXT(DH7,"#,##0.00"),"-","△")&amp;"】"))</f>
        <v>【95.57】</v>
      </c>
      <c r="DI6" s="35" t="str">
        <f>IF(DI7="",NA(),DI7)</f>
        <v>-</v>
      </c>
      <c r="DJ6" s="35" t="str">
        <f t="shared" ref="DJ6:DR6" si="12">IF(DJ7="",NA(),DJ7)</f>
        <v>-</v>
      </c>
      <c r="DK6" s="35" t="str">
        <f t="shared" si="12"/>
        <v>-</v>
      </c>
      <c r="DL6" s="35" t="str">
        <f t="shared" si="12"/>
        <v>-</v>
      </c>
      <c r="DM6" s="35">
        <f t="shared" si="12"/>
        <v>3.11</v>
      </c>
      <c r="DN6" s="35" t="str">
        <f t="shared" si="12"/>
        <v>-</v>
      </c>
      <c r="DO6" s="35" t="str">
        <f t="shared" si="12"/>
        <v>-</v>
      </c>
      <c r="DP6" s="35" t="str">
        <f t="shared" si="12"/>
        <v>-</v>
      </c>
      <c r="DQ6" s="35" t="str">
        <f t="shared" si="12"/>
        <v>-</v>
      </c>
      <c r="DR6" s="35">
        <f t="shared" si="12"/>
        <v>20.78</v>
      </c>
      <c r="DS6" s="34" t="str">
        <f>IF(DS7="","",IF(DS7="-","【-】","【"&amp;SUBSTITUTE(TEXT(DS7,"#,##0.00"),"-","△")&amp;"】"))</f>
        <v>【36.52】</v>
      </c>
      <c r="DT6" s="35" t="str">
        <f>IF(DT7="",NA(),DT7)</f>
        <v>-</v>
      </c>
      <c r="DU6" s="35" t="str">
        <f t="shared" ref="DU6:EC6" si="13">IF(DU7="",NA(),DU7)</f>
        <v>-</v>
      </c>
      <c r="DV6" s="35" t="str">
        <f t="shared" si="13"/>
        <v>-</v>
      </c>
      <c r="DW6" s="35" t="str">
        <f t="shared" si="13"/>
        <v>-</v>
      </c>
      <c r="DX6" s="35">
        <f t="shared" si="13"/>
        <v>2.93</v>
      </c>
      <c r="DY6" s="35" t="str">
        <f t="shared" si="13"/>
        <v>-</v>
      </c>
      <c r="DZ6" s="35" t="str">
        <f t="shared" si="13"/>
        <v>-</v>
      </c>
      <c r="EA6" s="35" t="str">
        <f t="shared" si="13"/>
        <v>-</v>
      </c>
      <c r="EB6" s="35" t="str">
        <f t="shared" si="13"/>
        <v>-</v>
      </c>
      <c r="EC6" s="35">
        <f t="shared" si="13"/>
        <v>1.34</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0.15</v>
      </c>
      <c r="EO6" s="34" t="str">
        <f>IF(EO7="","",IF(EO7="-","【-】","【"&amp;SUBSTITUTE(TEXT(EO7,"#,##0.00"),"-","△")&amp;"】"))</f>
        <v>【0.30】</v>
      </c>
    </row>
    <row r="7" spans="1:148" s="36" customFormat="1" x14ac:dyDescent="0.15">
      <c r="A7" s="28"/>
      <c r="B7" s="37">
        <v>2020</v>
      </c>
      <c r="C7" s="37">
        <v>102083</v>
      </c>
      <c r="D7" s="37">
        <v>46</v>
      </c>
      <c r="E7" s="37">
        <v>17</v>
      </c>
      <c r="F7" s="37">
        <v>1</v>
      </c>
      <c r="G7" s="37">
        <v>0</v>
      </c>
      <c r="H7" s="37" t="s">
        <v>96</v>
      </c>
      <c r="I7" s="37" t="s">
        <v>97</v>
      </c>
      <c r="J7" s="37" t="s">
        <v>98</v>
      </c>
      <c r="K7" s="37" t="s">
        <v>99</v>
      </c>
      <c r="L7" s="37" t="s">
        <v>100</v>
      </c>
      <c r="M7" s="37" t="s">
        <v>101</v>
      </c>
      <c r="N7" s="38" t="s">
        <v>102</v>
      </c>
      <c r="O7" s="38">
        <v>48.96</v>
      </c>
      <c r="P7" s="38">
        <v>30.89</v>
      </c>
      <c r="Q7" s="38">
        <v>100</v>
      </c>
      <c r="R7" s="38">
        <v>2013</v>
      </c>
      <c r="S7" s="38">
        <v>75847</v>
      </c>
      <c r="T7" s="38">
        <v>240.27</v>
      </c>
      <c r="U7" s="38">
        <v>315.67</v>
      </c>
      <c r="V7" s="38">
        <v>23317</v>
      </c>
      <c r="W7" s="38">
        <v>9.07</v>
      </c>
      <c r="X7" s="38">
        <v>2570.7800000000002</v>
      </c>
      <c r="Y7" s="38" t="s">
        <v>102</v>
      </c>
      <c r="Z7" s="38" t="s">
        <v>102</v>
      </c>
      <c r="AA7" s="38" t="s">
        <v>102</v>
      </c>
      <c r="AB7" s="38" t="s">
        <v>102</v>
      </c>
      <c r="AC7" s="38">
        <v>114.5</v>
      </c>
      <c r="AD7" s="38" t="s">
        <v>102</v>
      </c>
      <c r="AE7" s="38" t="s">
        <v>102</v>
      </c>
      <c r="AF7" s="38" t="s">
        <v>102</v>
      </c>
      <c r="AG7" s="38" t="s">
        <v>102</v>
      </c>
      <c r="AH7" s="38">
        <v>106.5</v>
      </c>
      <c r="AI7" s="38">
        <v>106.67</v>
      </c>
      <c r="AJ7" s="38" t="s">
        <v>102</v>
      </c>
      <c r="AK7" s="38" t="s">
        <v>102</v>
      </c>
      <c r="AL7" s="38" t="s">
        <v>102</v>
      </c>
      <c r="AM7" s="38" t="s">
        <v>102</v>
      </c>
      <c r="AN7" s="38">
        <v>0</v>
      </c>
      <c r="AO7" s="38" t="s">
        <v>102</v>
      </c>
      <c r="AP7" s="38" t="s">
        <v>102</v>
      </c>
      <c r="AQ7" s="38" t="s">
        <v>102</v>
      </c>
      <c r="AR7" s="38" t="s">
        <v>102</v>
      </c>
      <c r="AS7" s="38">
        <v>18.36</v>
      </c>
      <c r="AT7" s="38">
        <v>3.64</v>
      </c>
      <c r="AU7" s="38" t="s">
        <v>102</v>
      </c>
      <c r="AV7" s="38" t="s">
        <v>102</v>
      </c>
      <c r="AW7" s="38" t="s">
        <v>102</v>
      </c>
      <c r="AX7" s="38" t="s">
        <v>102</v>
      </c>
      <c r="AY7" s="38">
        <v>24.21</v>
      </c>
      <c r="AZ7" s="38" t="s">
        <v>102</v>
      </c>
      <c r="BA7" s="38" t="s">
        <v>102</v>
      </c>
      <c r="BB7" s="38" t="s">
        <v>102</v>
      </c>
      <c r="BC7" s="38" t="s">
        <v>102</v>
      </c>
      <c r="BD7" s="38">
        <v>55.6</v>
      </c>
      <c r="BE7" s="38">
        <v>67.52</v>
      </c>
      <c r="BF7" s="38" t="s">
        <v>102</v>
      </c>
      <c r="BG7" s="38" t="s">
        <v>102</v>
      </c>
      <c r="BH7" s="38" t="s">
        <v>102</v>
      </c>
      <c r="BI7" s="38" t="s">
        <v>102</v>
      </c>
      <c r="BJ7" s="38">
        <v>2147.7399999999998</v>
      </c>
      <c r="BK7" s="38" t="s">
        <v>102</v>
      </c>
      <c r="BL7" s="38" t="s">
        <v>102</v>
      </c>
      <c r="BM7" s="38" t="s">
        <v>102</v>
      </c>
      <c r="BN7" s="38" t="s">
        <v>102</v>
      </c>
      <c r="BO7" s="38">
        <v>789.08</v>
      </c>
      <c r="BP7" s="38">
        <v>705.21</v>
      </c>
      <c r="BQ7" s="38" t="s">
        <v>102</v>
      </c>
      <c r="BR7" s="38" t="s">
        <v>102</v>
      </c>
      <c r="BS7" s="38" t="s">
        <v>102</v>
      </c>
      <c r="BT7" s="38" t="s">
        <v>102</v>
      </c>
      <c r="BU7" s="38">
        <v>60.45</v>
      </c>
      <c r="BV7" s="38" t="s">
        <v>102</v>
      </c>
      <c r="BW7" s="38" t="s">
        <v>102</v>
      </c>
      <c r="BX7" s="38" t="s">
        <v>102</v>
      </c>
      <c r="BY7" s="38" t="s">
        <v>102</v>
      </c>
      <c r="BZ7" s="38">
        <v>88.25</v>
      </c>
      <c r="CA7" s="38">
        <v>98.96</v>
      </c>
      <c r="CB7" s="38" t="s">
        <v>102</v>
      </c>
      <c r="CC7" s="38" t="s">
        <v>102</v>
      </c>
      <c r="CD7" s="38" t="s">
        <v>102</v>
      </c>
      <c r="CE7" s="38" t="s">
        <v>102</v>
      </c>
      <c r="CF7" s="38">
        <v>110.07</v>
      </c>
      <c r="CG7" s="38" t="s">
        <v>102</v>
      </c>
      <c r="CH7" s="38" t="s">
        <v>102</v>
      </c>
      <c r="CI7" s="38" t="s">
        <v>102</v>
      </c>
      <c r="CJ7" s="38" t="s">
        <v>102</v>
      </c>
      <c r="CK7" s="38">
        <v>176.37</v>
      </c>
      <c r="CL7" s="38">
        <v>134.52000000000001</v>
      </c>
      <c r="CM7" s="38" t="s">
        <v>102</v>
      </c>
      <c r="CN7" s="38" t="s">
        <v>102</v>
      </c>
      <c r="CO7" s="38" t="s">
        <v>102</v>
      </c>
      <c r="CP7" s="38" t="s">
        <v>102</v>
      </c>
      <c r="CQ7" s="38">
        <v>46.21</v>
      </c>
      <c r="CR7" s="38" t="s">
        <v>102</v>
      </c>
      <c r="CS7" s="38" t="s">
        <v>102</v>
      </c>
      <c r="CT7" s="38" t="s">
        <v>102</v>
      </c>
      <c r="CU7" s="38" t="s">
        <v>102</v>
      </c>
      <c r="CV7" s="38">
        <v>56.72</v>
      </c>
      <c r="CW7" s="38">
        <v>59.57</v>
      </c>
      <c r="CX7" s="38" t="s">
        <v>102</v>
      </c>
      <c r="CY7" s="38" t="s">
        <v>102</v>
      </c>
      <c r="CZ7" s="38" t="s">
        <v>102</v>
      </c>
      <c r="DA7" s="38" t="s">
        <v>102</v>
      </c>
      <c r="DB7" s="38">
        <v>81.86</v>
      </c>
      <c r="DC7" s="38" t="s">
        <v>102</v>
      </c>
      <c r="DD7" s="38" t="s">
        <v>102</v>
      </c>
      <c r="DE7" s="38" t="s">
        <v>102</v>
      </c>
      <c r="DF7" s="38" t="s">
        <v>102</v>
      </c>
      <c r="DG7" s="38">
        <v>90.72</v>
      </c>
      <c r="DH7" s="38">
        <v>95.57</v>
      </c>
      <c r="DI7" s="38" t="s">
        <v>102</v>
      </c>
      <c r="DJ7" s="38" t="s">
        <v>102</v>
      </c>
      <c r="DK7" s="38" t="s">
        <v>102</v>
      </c>
      <c r="DL7" s="38" t="s">
        <v>102</v>
      </c>
      <c r="DM7" s="38">
        <v>3.11</v>
      </c>
      <c r="DN7" s="38" t="s">
        <v>102</v>
      </c>
      <c r="DO7" s="38" t="s">
        <v>102</v>
      </c>
      <c r="DP7" s="38" t="s">
        <v>102</v>
      </c>
      <c r="DQ7" s="38" t="s">
        <v>102</v>
      </c>
      <c r="DR7" s="38">
        <v>20.78</v>
      </c>
      <c r="DS7" s="38">
        <v>36.520000000000003</v>
      </c>
      <c r="DT7" s="38" t="s">
        <v>102</v>
      </c>
      <c r="DU7" s="38" t="s">
        <v>102</v>
      </c>
      <c r="DV7" s="38" t="s">
        <v>102</v>
      </c>
      <c r="DW7" s="38" t="s">
        <v>102</v>
      </c>
      <c r="DX7" s="38">
        <v>2.93</v>
      </c>
      <c r="DY7" s="38" t="s">
        <v>102</v>
      </c>
      <c r="DZ7" s="38" t="s">
        <v>102</v>
      </c>
      <c r="EA7" s="38" t="s">
        <v>102</v>
      </c>
      <c r="EB7" s="38" t="s">
        <v>102</v>
      </c>
      <c r="EC7" s="38">
        <v>1.34</v>
      </c>
      <c r="ED7" s="38">
        <v>5.72</v>
      </c>
      <c r="EE7" s="38" t="s">
        <v>102</v>
      </c>
      <c r="EF7" s="38" t="s">
        <v>102</v>
      </c>
      <c r="EG7" s="38" t="s">
        <v>102</v>
      </c>
      <c r="EH7" s="38" t="s">
        <v>102</v>
      </c>
      <c r="EI7" s="38">
        <v>0</v>
      </c>
      <c r="EJ7" s="38" t="s">
        <v>102</v>
      </c>
      <c r="EK7" s="38" t="s">
        <v>102</v>
      </c>
      <c r="EL7" s="38" t="s">
        <v>102</v>
      </c>
      <c r="EM7" s="38" t="s">
        <v>102</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2022-02-21T08:43:00Z</cp:lastPrinted>
  <dcterms:created xsi:type="dcterms:W3CDTF">2021-12-03T07:09:08Z</dcterms:created>
  <dcterms:modified xsi:type="dcterms:W3CDTF">2022-02-21T08:43:01Z</dcterms:modified>
  <cp:category/>
</cp:coreProperties>
</file>