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9_藤岡市△\"/>
    </mc:Choice>
  </mc:AlternateContent>
  <xr:revisionPtr revIDLastSave="0" documentId="13_ncr:1_{E76FBFCD-B32A-4729-B079-F7B0703403F3}" xr6:coauthVersionLast="36" xr6:coauthVersionMax="36" xr10:uidLastSave="{00000000-0000-0000-0000-000000000000}"/>
  <workbookProtection workbookAlgorithmName="SHA-512" workbookHashValue="fSRxj/tu9xFFUlikKWJ7oI7tg/TQ8juik1NuI6kdEwR1bvkLUeWiN/ob/buncUlNINne02tiVclIxhTFmxemAw==" workbookSaltValue="yDBcTks30p8b31/qB4Odn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W10" i="4"/>
  <c r="P10" i="4"/>
  <c r="BB8" i="4"/>
  <c r="AT8" i="4"/>
  <c r="AD8" i="4"/>
  <c r="W8" i="4"/>
  <c r="P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<sst xmlns="http://schemas.openxmlformats.org/spreadsheetml/2006/main" count="320" uniqueCount="116">
  <si>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</si>
  <si>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</si>
  <si>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</si>
  <si>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</si>
  <si>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</si>
  <si>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</si>
  <si>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</si>
  <si>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</si>
  <si>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</si>
  <si>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</si>
  <si>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</si>
  <si>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</si>
  <si>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</si>
  <si>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</si>
  <si>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</si>
  <si>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</si>
  <si>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</si>
  <si>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</si>
  <si>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</si>
  <si>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</si>
  <si>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</si>
  <si>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</si>
  <si>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</si>
  <si>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</si>
  <si>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</si>
  <si>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</si>
  <si>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</si>
  <si>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</si>
  <si>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</si>
  <si>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</si>
  <si>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</si>
  <si>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</si>
  <si>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</si>
  <si>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</si>
  <si>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</si>
  <si>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</si>
  <si>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</si>
  <si>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</si>
  <si>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</si>
  <si>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</si>
  <si>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</si>
  <si>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</si>
  <si>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</si>
  <si>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</si>
  <si>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</si>
  <si>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</si>
  <si>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</si>
  <si>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</si>
  <si>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</si>
  <si>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</si>
  <si>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</si>
  <si>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</si>
  <si>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</si>
  <si>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</si>
  <si>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</si>
  <si>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</si>
  <si>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</si>
  <si>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</si>
  <si>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</si>
  <si>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</si>
  <si>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</si>
  <si>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</si>
  <si>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</si>
  <si>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</si>
  <si>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</si>
  <si>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</si>
  <si>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</si>
  <si>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</si>
  <si>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</si>
  <si>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</si>
  <si>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</si>
  <si>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</si>
  <si>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</si>
  <si>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</si>
  <si>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</si>
  <si>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</si>
  <si>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</si>
  <si>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</si>
  <si>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</si>
  <si>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</si>
  <si>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</si>
  <si>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</si>
  <si>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</si>
  <si>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</si>
  <si>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</si>
  <si>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</si>
  <si>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</si>
  <si>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</si>
  <si>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</si>
  <si>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</si>
  <si>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</si>
  <si>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</si>
  <si>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</si>
  <si>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</si>
  <si>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</si>
  <si>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</si>
  <si>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</si>
  <si>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</si>
  <si>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</si>
  <si>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</si>
  <si>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</si>
  <si>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</si>
  <si>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</si>
  <si>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</si>
  <si>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</si>
  <si>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</si>
  <si>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</si>
  <si>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</si>
  <si>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</si>
  <si>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</si>
  <si>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</si>
  <si>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</si>
  <si>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</si>
  <si>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供用開始からの経年が33年と比較的浅く、管路施設についての本格的な老朽化対策は行っていなかったが、今後、老朽化が進むと見込まれるため、管路施設の更新を計画し、実施していきたい。</t>
    <rPh sb="29" eb="31">
      <t>カンロ</t>
    </rPh>
    <rPh sb="31" eb="33">
      <t>シセツ</t>
    </rPh>
    <rPh sb="58" eb="60">
      <t>コンゴ</t>
    </rPh>
    <rPh sb="61" eb="64">
      <t>ロウキュウカ</t>
    </rPh>
    <rPh sb="65" eb="66">
      <t>スス</t>
    </rPh>
    <rPh sb="68" eb="70">
      <t>ミコ</t>
    </rPh>
    <rPh sb="76" eb="78">
      <t>カンロ</t>
    </rPh>
    <rPh sb="78" eb="80">
      <t>シセツ</t>
    </rPh>
    <rPh sb="84" eb="86">
      <t>ケイカク</t>
    </rPh>
    <rPh sb="88" eb="90">
      <t>ジッシ</t>
    </rPh>
    <phoneticPr fontId="4"/>
  </si>
  <si>
    <t>　本市の公共下水道事業は、既整備区域の新規接続により、使用料収入の増大が予想される。
　一方、企業債残高の減少に伴い、企業債償還に係る基準外繰出しも減少を続けるものと考えられる。
　以上のように、本市の公共下水道事業は、使用料収入の増加、企業債残高の減少など経営状況は改善していくと判断しているが、さらなる接続率の向上による料金収入の拡大を図る。
　また、令和2年度に公営企業会計に移行し、今後はこれまで以上に詳細に経営状況を分析していくことになるが、区域の見直しなど、効率性の向上を図ることも必要であると考え、調査等準備を続けている。</t>
    <rPh sb="59" eb="61">
      <t>キギョウ</t>
    </rPh>
    <rPh sb="61" eb="62">
      <t>サイ</t>
    </rPh>
    <rPh sb="65" eb="66">
      <t>カカ</t>
    </rPh>
    <rPh sb="119" eb="121">
      <t>キギョウ</t>
    </rPh>
    <rPh sb="121" eb="122">
      <t>サイ</t>
    </rPh>
    <rPh sb="122" eb="124">
      <t>ザンダカ</t>
    </rPh>
    <rPh sb="256" eb="258">
      <t>チョウサ</t>
    </rPh>
    <rPh sb="258" eb="259">
      <t>トウ</t>
    </rPh>
    <rPh sb="259" eb="261">
      <t>ジュンビ</t>
    </rPh>
    <rPh sb="262" eb="263">
      <t>ツヅ</t>
    </rPh>
    <phoneticPr fontId="4"/>
  </si>
  <si>
    <t>　本市の公共下水道事業は、事業開始から40年ほど経過しているが、現在も管渠新設事業を進めており、供用区域は徐々に拡大し、新たな公共下水道接続家屋等も増加している。
　また、既整備区域内においても、住宅分譲や老朽家屋の建替え・改築、世代交代による浄化槽・くみ取り槽からの接続替え等が増加しており、年間有収水量は緩やかに増加を続けている。
　このことから、使用料収入については、現在の水準で推移するものと考えているが、使用料収入を上回る企業債償還金や汚水処理費により、経費回収率が100％を下回っている。
　なお、企業債残高については、指標では対事業費比となっており、建設事業の多寡により年度によって多少の差異は認められるものの、実額は繰り上げ償還の完了などにより減少を続けており、企業債残高の実額は減少を続けている。
　公営企業会計移行時の現金預金額が少なく、企業債償還は、当該年度の使用料収入や一般会計繰出金収入に依存している部分が大きいことから、流動比率は低くなっている。
　本市は、処理場をもたず、本市の下水道汚水は県の処理場にて処理されていることから、施設利用率は計上していない。
　このようなことから、本市の公共下水道事業の経営は、課題はあるものの、現段階では概ね健全であると判断している。</t>
    <rPh sb="176" eb="179">
      <t>シヨウリョウ</t>
    </rPh>
    <rPh sb="207" eb="210">
      <t>シヨウリョウ</t>
    </rPh>
    <rPh sb="255" eb="257">
      <t>キギョウ</t>
    </rPh>
    <rPh sb="257" eb="258">
      <t>サイ</t>
    </rPh>
    <rPh sb="339" eb="341">
      <t>キギョウ</t>
    </rPh>
    <rPh sb="341" eb="342">
      <t>サイ</t>
    </rPh>
    <rPh sb="342" eb="344">
      <t>ザンダカ</t>
    </rPh>
    <rPh sb="359" eb="361">
      <t>コウエイ</t>
    </rPh>
    <rPh sb="361" eb="363">
      <t>キギョウ</t>
    </rPh>
    <rPh sb="363" eb="365">
      <t>カイケイ</t>
    </rPh>
    <rPh sb="365" eb="367">
      <t>イコウ</t>
    </rPh>
    <rPh sb="367" eb="368">
      <t>ジ</t>
    </rPh>
    <rPh sb="369" eb="371">
      <t>ゲンキン</t>
    </rPh>
    <rPh sb="371" eb="373">
      <t>ヨキン</t>
    </rPh>
    <rPh sb="373" eb="374">
      <t>ガク</t>
    </rPh>
    <rPh sb="375" eb="376">
      <t>スク</t>
    </rPh>
    <rPh sb="379" eb="381">
      <t>キギョウ</t>
    </rPh>
    <rPh sb="381" eb="382">
      <t>サイ</t>
    </rPh>
    <rPh sb="382" eb="384">
      <t>ショウカン</t>
    </rPh>
    <rPh sb="386" eb="388">
      <t>トウガイ</t>
    </rPh>
    <rPh sb="388" eb="390">
      <t>ネンド</t>
    </rPh>
    <rPh sb="391" eb="393">
      <t>シヨウ</t>
    </rPh>
    <rPh sb="393" eb="394">
      <t>リョウ</t>
    </rPh>
    <rPh sb="394" eb="396">
      <t>シュウニュウ</t>
    </rPh>
    <rPh sb="397" eb="399">
      <t>イッパン</t>
    </rPh>
    <rPh sb="399" eb="401">
      <t>カイケイ</t>
    </rPh>
    <rPh sb="401" eb="404">
      <t>クリダシキン</t>
    </rPh>
    <rPh sb="404" eb="406">
      <t>シュウニュウ</t>
    </rPh>
    <rPh sb="407" eb="409">
      <t>イゾン</t>
    </rPh>
    <rPh sb="413" eb="415">
      <t>ブブン</t>
    </rPh>
    <rPh sb="416" eb="417">
      <t>オオ</t>
    </rPh>
    <rPh sb="424" eb="426">
      <t>リュウドウ</t>
    </rPh>
    <rPh sb="426" eb="428">
      <t>ヒリツ</t>
    </rPh>
    <rPh sb="429" eb="430">
      <t>ヒク</t>
    </rPh>
    <rPh sb="439" eb="441">
      <t>ホンシ</t>
    </rPh>
    <rPh sb="443" eb="446">
      <t>ショリジョウ</t>
    </rPh>
    <rPh sb="451" eb="453">
      <t>ホンシ</t>
    </rPh>
    <rPh sb="454" eb="456">
      <t>ゲスイ</t>
    </rPh>
    <rPh sb="456" eb="457">
      <t>ドウ</t>
    </rPh>
    <rPh sb="457" eb="459">
      <t>オスイ</t>
    </rPh>
    <rPh sb="460" eb="461">
      <t>ケン</t>
    </rPh>
    <rPh sb="462" eb="465">
      <t>ショリジョウ</t>
    </rPh>
    <rPh sb="467" eb="469">
      <t>ショリ</t>
    </rPh>
    <rPh sb="479" eb="481">
      <t>シセツ</t>
    </rPh>
    <rPh sb="481" eb="484">
      <t>リヨウリツ</t>
    </rPh>
    <rPh sb="485" eb="487">
      <t>ケイジョウ</t>
    </rPh>
    <rPh sb="520" eb="52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</si>
</sst>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EB-40A4-9683-46E5F64295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5EB-40A4-9683-46E5F64295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C-42CB-A927-5F56EF2B06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D60C-42CB-A927-5F56EF2B06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78.099999999999994</c:v>
                </c:pt>
              </c:numCache>
            </c:numRef>
          </c:val>
          <c:extLst>
            <c:ext xmlns:c16="http://schemas.microsoft.com/office/drawing/2014/chart" uri="{C3380CC4-5D6E-409C-BE32-E72D297353CC}">
              <c16:uniqueId val="{00000000-D00B-42C8-BA2A-5000AD99FE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D00B-42C8-BA2A-5000AD99FE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127.13</c:v>
                </c:pt>
              </c:numCache>
            </c:numRef>
          </c:val>
          <c:extLst>
            <c:ext xmlns:c16="http://schemas.microsoft.com/office/drawing/2014/chart" uri="{C3380CC4-5D6E-409C-BE32-E72D297353CC}">
              <c16:uniqueId val="{00000000-30B6-4A67-AABE-DB5FA7DAF1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30B6-4A67-AABE-DB5FA7DAF1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38.21</c:v>
                </c:pt>
              </c:numCache>
            </c:numRef>
          </c:val>
          <c:extLst>
            <c:ext xmlns:c16="http://schemas.microsoft.com/office/drawing/2014/chart" uri="{C3380CC4-5D6E-409C-BE32-E72D297353CC}">
              <c16:uniqueId val="{00000000-BCB1-4CEA-97C6-84133BEC46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BCB1-4CEA-97C6-84133BEC46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B4-44F8-B8AA-91ADD88852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AB4-44F8-B8AA-91ADD88852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6DD-4C76-9E1D-71F97D47E8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86DD-4C76-9E1D-71F97D47E8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37.799999999999997</c:v>
                </c:pt>
              </c:numCache>
            </c:numRef>
          </c:val>
          <c:extLst>
            <c:ext xmlns:c16="http://schemas.microsoft.com/office/drawing/2014/chart" uri="{C3380CC4-5D6E-409C-BE32-E72D297353CC}">
              <c16:uniqueId val="{00000000-DFF1-4801-8C53-360CBD4231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DFF1-4801-8C53-360CBD4231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2731.93</c:v>
                </c:pt>
              </c:numCache>
            </c:numRef>
          </c:val>
          <c:extLst>
            <c:ext xmlns:c16="http://schemas.microsoft.com/office/drawing/2014/chart" uri="{C3380CC4-5D6E-409C-BE32-E72D297353CC}">
              <c16:uniqueId val="{00000000-CC3A-4877-9D0D-82E2A069BB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CC3A-4877-9D0D-82E2A069BB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70.98</c:v>
                </c:pt>
              </c:numCache>
            </c:numRef>
          </c:val>
          <c:extLst>
            <c:ext xmlns:c16="http://schemas.microsoft.com/office/drawing/2014/chart" uri="{C3380CC4-5D6E-409C-BE32-E72D297353CC}">
              <c16:uniqueId val="{00000000-B6BC-47EF-B687-0EA8FD9F65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B6BC-47EF-B687-0EA8FD9F65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732-4434-84B1-E1F3B3FBFB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D732-4434-84B1-E1F3B3FBFB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藤岡市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64355</v>
      </c>
      <c r="AM8" s="51"/>
      <c r="AN8" s="51"/>
      <c r="AO8" s="51"/>
      <c r="AP8" s="51"/>
      <c r="AQ8" s="51"/>
      <c r="AR8" s="51"/>
      <c r="AS8" s="51"/>
      <c r="AT8" s="46">
        <f>データ!T6</f>
        <v>180.29</v>
      </c>
      <c r="AU8" s="46"/>
      <c r="AV8" s="46"/>
      <c r="AW8" s="46"/>
      <c r="AX8" s="46"/>
      <c r="AY8" s="46"/>
      <c r="AZ8" s="46"/>
      <c r="BA8" s="46"/>
      <c r="BB8" s="46">
        <f>データ!U6</f>
        <v>356.95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58.72</v>
      </c>
      <c r="J10" s="46"/>
      <c r="K10" s="46"/>
      <c r="L10" s="46"/>
      <c r="M10" s="46"/>
      <c r="N10" s="46"/>
      <c r="O10" s="46"/>
      <c r="P10" s="46">
        <f>データ!P6</f>
        <v>32.22</v>
      </c>
      <c r="Q10" s="46"/>
      <c r="R10" s="46"/>
      <c r="S10" s="46"/>
      <c r="T10" s="46"/>
      <c r="U10" s="46"/>
      <c r="V10" s="46"/>
      <c r="W10" s="46">
        <f>データ!Q6</f>
        <v>97.5</v>
      </c>
      <c r="X10" s="46"/>
      <c r="Y10" s="46"/>
      <c r="Z10" s="46"/>
      <c r="AA10" s="46"/>
      <c r="AB10" s="46"/>
      <c r="AC10" s="46"/>
      <c r="AD10" s="51">
        <f>データ!R6</f>
        <v>2090</v>
      </c>
      <c r="AE10" s="51"/>
      <c r="AF10" s="51"/>
      <c r="AG10" s="51"/>
      <c r="AH10" s="51"/>
      <c r="AI10" s="51"/>
      <c r="AJ10" s="51"/>
      <c r="AK10" s="2"/>
      <c r="AL10" s="51">
        <f>データ!V6</f>
        <v>20655</v>
      </c>
      <c r="AM10" s="51"/>
      <c r="AN10" s="51"/>
      <c r="AO10" s="51"/>
      <c r="AP10" s="51"/>
      <c r="AQ10" s="51"/>
      <c r="AR10" s="51"/>
      <c r="AS10" s="51"/>
      <c r="AT10" s="46">
        <f>データ!W6</f>
        <v>4.62</v>
      </c>
      <c r="AU10" s="46"/>
      <c r="AV10" s="46"/>
      <c r="AW10" s="46"/>
      <c r="AX10" s="46"/>
      <c r="AY10" s="46"/>
      <c r="AZ10" s="46"/>
      <c r="BA10" s="46"/>
      <c r="BB10" s="46">
        <f>データ!X6</f>
        <v>4470.78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CMyJICW/c+CM6hyBq0nygr8QeLeB0y4rgc38Kmea0rQ9wqtHOzmatq3ajMaPVA23vgmTnfT+TYIpGwvSFa8Wg==" saltValue="RrOxTg/eoGEgHJkCuE3d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102091</v>
      </c>
      <c r="D6" s="33">
        <f t="shared" si="3"/>
        <v>46</v>
      </c>
      <c r="E6" s="33">
        <f t="shared" si="3"/>
        <v>17</v>
      </c>
      <c r="F6" s="33">
        <f t="shared" si="3"/>
        <v>1</v>
      </c>
      <c r="G6" s="33">
        <f t="shared" si="3"/>
        <v>0</v>
      </c>
      <c r="H6" s="33" t="str">
        <f t="shared" si="3"/>
        <v>群馬県　藤岡市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58.72</v>
      </c>
      <c r="P6" s="34">
        <f t="shared" si="3"/>
        <v>32.22</v>
      </c>
      <c r="Q6" s="34">
        <f t="shared" si="3"/>
        <v>97.5</v>
      </c>
      <c r="R6" s="34">
        <f t="shared" si="3"/>
        <v>2090</v>
      </c>
      <c r="S6" s="34">
        <f t="shared" si="3"/>
        <v>64355</v>
      </c>
      <c r="T6" s="34">
        <f t="shared" si="3"/>
        <v>180.29</v>
      </c>
      <c r="U6" s="34">
        <f t="shared" si="3"/>
        <v>356.95</v>
      </c>
      <c r="V6" s="34">
        <f t="shared" si="3"/>
        <v>20655</v>
      </c>
      <c r="W6" s="34">
        <f t="shared" si="3"/>
        <v>4.62</v>
      </c>
      <c r="X6" s="34">
        <f t="shared" si="3"/>
        <v>4470.78</v>
      </c>
      <c r="Y6" s="35" t="str">
        <f>IF(Y7="",NA(),Y7)</f>
        <v>-</v>
      </c>
      <c r="Z6" s="35" t="str">
        <f t="shared" ref="Z6:AH6" si="4">IF(Z7="",NA(),Z7)</f>
        <v>-</v>
      </c>
      <c r="AA6" s="35" t="str">
        <f t="shared" si="4"/>
        <v>-</v>
      </c>
      <c r="AB6" s="35" t="str">
        <f t="shared" si="4"/>
        <v>-</v>
      </c>
      <c r="AC6" s="35">
        <f t="shared" si="4"/>
        <v>127.13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37.799999999999997</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2731.93</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70.98</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78.099999999999994</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38.21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102091</v>
      </c>
      <c r="D7" s="37">
        <v>46</v>
      </c>
      <c r="E7" s="37">
        <v>17</v>
      </c>
      <c r="F7" s="37">
        <v>1</v>
      </c>
      <c r="G7" s="37">
        <v>0</v>
      </c>
      <c r="H7" s="37" t="s">
        <v>96</v>
      </c>
      <c r="I7" s="37" t="s">
        <v>97</v>
      </c>
      <c r="J7" s="37" t="s">
        <v>98</v>
      </c>
      <c r="K7" s="37" t="s">
        <v>99</v>
      </c>
      <c r="L7" s="37" t="s">
        <v>100</v>
      </c>
      <c r="M7" s="37" t="s">
        <v>101</v>
      </c>
      <c r="N7" s="38" t="s">
        <v>102</v>
      </c>
      <c r="O7" s="38">
        <v>58.72</v>
      </c>
      <c r="P7" s="38">
        <v>32.22</v>
      </c>
      <c r="Q7" s="38">
        <v>97.5</v>
      </c>
      <c r="R7" s="38">
        <v>2090</v>
      </c>
      <c r="S7" s="38">
        <v>64355</v>
      </c>
      <c r="T7" s="38">
        <v>180.29</v>
      </c>
      <c r="U7" s="38">
        <v>356.95</v>
      </c>
      <c r="V7" s="38">
        <v>20655</v>
      </c>
      <c r="W7" s="38">
        <v>4.62</v>
      </c>
      <c r="X7" s="38">
        <v>4470.78</v>
      </c>
      <c r="Y7" s="38" t="s">
        <v>102</v>
      </c>
      <c r="Z7" s="38" t="s">
        <v>102</v>
      </c>
      <c r="AA7" s="38" t="s">
        <v>102</v>
      </c>
      <c r="AB7" s="38" t="s">
        <v>102</v>
      </c>
      <c r="AC7" s="38">
        <v>127.13</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37.799999999999997</v>
      </c>
      <c r="AZ7" s="38" t="s">
        <v>102</v>
      </c>
      <c r="BA7" s="38" t="s">
        <v>102</v>
      </c>
      <c r="BB7" s="38" t="s">
        <v>102</v>
      </c>
      <c r="BC7" s="38" t="s">
        <v>102</v>
      </c>
      <c r="BD7" s="38">
        <v>55.6</v>
      </c>
      <c r="BE7" s="38">
        <v>67.52</v>
      </c>
      <c r="BF7" s="38" t="s">
        <v>102</v>
      </c>
      <c r="BG7" s="38" t="s">
        <v>102</v>
      </c>
      <c r="BH7" s="38" t="s">
        <v>102</v>
      </c>
      <c r="BI7" s="38" t="s">
        <v>102</v>
      </c>
      <c r="BJ7" s="38">
        <v>2731.93</v>
      </c>
      <c r="BK7" s="38" t="s">
        <v>102</v>
      </c>
      <c r="BL7" s="38" t="s">
        <v>102</v>
      </c>
      <c r="BM7" s="38" t="s">
        <v>102</v>
      </c>
      <c r="BN7" s="38" t="s">
        <v>102</v>
      </c>
      <c r="BO7" s="38">
        <v>789.08</v>
      </c>
      <c r="BP7" s="38">
        <v>705.21</v>
      </c>
      <c r="BQ7" s="38" t="s">
        <v>102</v>
      </c>
      <c r="BR7" s="38" t="s">
        <v>102</v>
      </c>
      <c r="BS7" s="38" t="s">
        <v>102</v>
      </c>
      <c r="BT7" s="38" t="s">
        <v>102</v>
      </c>
      <c r="BU7" s="38">
        <v>70.98</v>
      </c>
      <c r="BV7" s="38" t="s">
        <v>102</v>
      </c>
      <c r="BW7" s="38" t="s">
        <v>102</v>
      </c>
      <c r="BX7" s="38" t="s">
        <v>102</v>
      </c>
      <c r="BY7" s="38" t="s">
        <v>102</v>
      </c>
      <c r="BZ7" s="38">
        <v>88.25</v>
      </c>
      <c r="CA7" s="38">
        <v>98.96</v>
      </c>
      <c r="CB7" s="38" t="s">
        <v>102</v>
      </c>
      <c r="CC7" s="38" t="s">
        <v>102</v>
      </c>
      <c r="CD7" s="38" t="s">
        <v>102</v>
      </c>
      <c r="CE7" s="38" t="s">
        <v>102</v>
      </c>
      <c r="CF7" s="38">
        <v>150</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78.099999999999994</v>
      </c>
      <c r="DC7" s="38" t="s">
        <v>102</v>
      </c>
      <c r="DD7" s="38" t="s">
        <v>102</v>
      </c>
      <c r="DE7" s="38" t="s">
        <v>102</v>
      </c>
      <c r="DF7" s="38" t="s">
        <v>102</v>
      </c>
      <c r="DG7" s="38">
        <v>90.72</v>
      </c>
      <c r="DH7" s="38">
        <v>95.57</v>
      </c>
      <c r="DI7" s="38" t="s">
        <v>102</v>
      </c>
      <c r="DJ7" s="38" t="s">
        <v>102</v>
      </c>
      <c r="DK7" s="38" t="s">
        <v>102</v>
      </c>
      <c r="DL7" s="38" t="s">
        <v>102</v>
      </c>
      <c r="DM7" s="38">
        <v>38.21</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2022-02-16T00:24:56Z</cp:lastPrinted>
  <dcterms:created xsi:type="dcterms:W3CDTF">2021-12-03T07:09:09Z</dcterms:created>
  <dcterms:modified xsi:type="dcterms:W3CDTF">2022-02-16T00:25:04Z</dcterms:modified>
  <cp:category/>
</cp:coreProperties>
</file>