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05_太田市□△\"/>
    </mc:Choice>
  </mc:AlternateContent>
  <xr:revisionPtr revIDLastSave="0" documentId="13_ncr:1_{2D66F1A9-9734-45A5-9064-5512C7D4CD03}" xr6:coauthVersionLast="36" xr6:coauthVersionMax="36" xr10:uidLastSave="{00000000-0000-0000-0000-000000000000}"/>
  <workbookProtection workbookAlgorithmName="SHA-512" workbookHashValue="DcN4v0H2e98fjqjWsdaSt9g3083QN62zvOeIZgVMuGYx/eN1hR76Lt4EFGYd7M/HGGUV8fMgOnmI1erKhyHpUQ==" workbookSaltValue="fiQVbEeS2vd1T3IGloq9R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Q6" i="5"/>
  <c r="W10" i="4" s="1"/>
  <c r="P6" i="5"/>
  <c r="O6" i="5"/>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BB10" i="4"/>
  <c r="AT10" i="4"/>
  <c r="AD10" i="4"/>
  <c r="P10" i="4"/>
  <c r="I10" i="4"/>
  <c r="B10" i="4"/>
  <c r="BB8" i="4"/>
  <c r="AD8" i="4"/>
  <c r="W8" i="4"/>
  <c r="P8" i="4"/>
  <c r="B6"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<sst xmlns="http://schemas.openxmlformats.org/spreadsheetml/2006/main" count="236" uniqueCount="117">
  <si>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</si>
  <si>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</si>
  <si>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</si>
  <si>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</si>
  <si>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</si>
  <si>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</si>
  <si>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</si>
  <si>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</si>
  <si>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</si>
  <si>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</si>
  <si>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</si>
  <si>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</si>
  <si>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</si>
  <si>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</si>
  <si>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</si>
  <si>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</si>
  <si>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</si>
  <si>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</si>
  <si>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</si>
  <si>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</si>
  <si>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</si>
  <si>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</si>
  <si>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</si>
  <si>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</si>
  <si>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</si>
  <si>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</si>
  <si>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</si>
  <si>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</si>
  <si>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</si>
  <si>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</si>
  <si>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</si>
  <si>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</si>
  <si>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</si>
  <si>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</si>
  <si>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</si>
  <si>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</si>
  <si>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</si>
  <si>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</si>
  <si>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</si>
  <si>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</si>
  <si>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</si>
  <si>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</si>
  <si>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</si>
  <si>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</si>
  <si>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</si>
  <si>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</si>
  <si>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</si>
  <si>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</si>
  <si>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</si>
  <si>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</si>
  <si>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</si>
  <si>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</si>
  <si>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</si>
  <si>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</si>
  <si>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</si>
  <si>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</si>
  <si>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</si>
  <si>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</si>
  <si>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</si>
  <si>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</si>
  <si>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</si>
  <si>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</si>
  <si>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</si>
  <si>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</si>
  <si>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</si>
  <si>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</si>
  <si>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</si>
  <si>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</si>
  <si>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</si>
  <si>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</si>
  <si>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</si>
  <si>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</si>
  <si>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</si>
  <si>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</si>
  <si>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</si>
  <si>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</si>
  <si>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</si>
  <si>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</si>
  <si>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</si>
  <si>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</si>
  <si>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</si>
  <si>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</si>
  <si>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</si>
  <si>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</si>
  <si>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</si>
  <si>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</si>
  <si>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</si>
  <si>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</si>
  <si>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</si>
  <si>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</si>
  <si>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</si>
  <si>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</si>
  <si>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</si>
  <si>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</si>
  <si>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</si>
  <si>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</si>
  <si>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</si>
  <si>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</si>
  <si>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</si>
  <si>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</si>
  <si>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</si>
  <si>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</si>
  <si>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</si>
  <si>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</si>
  <si>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</si>
  <si>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</si>
  <si>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</si>
  <si>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</si>
  <si>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</si>
  <si>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</si>
  <si>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</si>
  <si>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</si>
  <si>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</si>
  <si>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</si>
  <si>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①新規の建設改良費の計上がなかったため値が増加した。
②法定耐用年数に到達したものがないため計上なし。
③法定耐用年数に到達したものがないため計上なし。
将来を見据えた公共下水道と一体的な長寿命化に取り組んでいきたい。</t>
    <phoneticPr fontId="4"/>
  </si>
  <si>
    <t>未だ未普及地域が多く残り、すべての計画地域に対して下水道を普及させるには継続して多額の建設投資を行っていく必要がある。また、本事業は構造的に利益を生み出しにくい事業であるため、公共性を担保しつつ、いかに収益を向上させていくかが課題となる。引き続き下水道使用料の改定も含めた計画的かつ効率的な経営に努めたい。</t>
    <phoneticPr fontId="4"/>
  </si>
  <si>
    <t>①収支不足額について、一般会計からの繰入金（基準外）を前提としているため、100％を超えている。
②累積欠損金は発生していない。
③企業債の減少により数値は微増。昨年度とほぼ同率。
④企業債現在高の減少と、使用料の収入の増により、数値が下がった。
⑤前年度と同率。全国平均を下回っている。
⑥狭い範囲を整備するという事業の性質上、比較的高コストになりやすいが、公共下水道と一体的に事業運営していることで、維持管理費等が比較的低く抑えられている。
⑦公共下水道の処理場を共同利用しているため、計上なし。
⑧昨年度とほぼ同率である。全国平均を下回っている。
　限定的な地域に対して投資を集中させる本事業の性格上、他事業と比べ投資割合が過大となり易い。また、公共下水道との一体的な事業運営が前提となるため、本事業の値のみでの経営判断は難しいといえる。</t>
    <rPh sb="92" eb="94">
      <t>キギョウ</t>
    </rPh>
    <rPh sb="94" eb="95">
      <t>サイ</t>
    </rPh>
    <rPh sb="95" eb="97">
      <t>ゲンザイ</t>
    </rPh>
    <rPh sb="97" eb="98">
      <t>ダカ</t>
    </rPh>
    <rPh sb="99" eb="101">
      <t>ゲンショウ</t>
    </rPh>
    <rPh sb="103" eb="106">
      <t>シヨウリョウ</t>
    </rPh>
    <rPh sb="107" eb="109">
      <t>シュウニュウ</t>
    </rPh>
    <rPh sb="110" eb="111">
      <t>ゾウ</t>
    </rPh>
    <rPh sb="115" eb="117">
      <t>スウチ</t>
    </rPh>
    <rPh sb="118" eb="119">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</si>
</sst>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C2-40D5-8FD3-536B951391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71C2-40D5-8FD3-536B951391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75-4488-83BD-E523230FE9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4775-4488-83BD-E523230FE9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62.39</c:v>
                </c:pt>
                <c:pt idx="1">
                  <c:v>65.959999999999994</c:v>
                </c:pt>
                <c:pt idx="2">
                  <c:v>65.87</c:v>
                </c:pt>
                <c:pt idx="3">
                  <c:v>66.42</c:v>
                </c:pt>
                <c:pt idx="4">
                  <c:v>66.989999999999995</c:v>
                </c:pt>
              </c:numCache>
            </c:numRef>
          </c:val>
          <c:extLst>
            <c:ext xmlns:c16="http://schemas.microsoft.com/office/drawing/2014/chart" uri="{C3380CC4-5D6E-409C-BE32-E72D297353CC}">
              <c16:uniqueId val="{00000000-8346-41BE-B52C-0C58BCE5462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8346-41BE-B52C-0C58BCE5462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90.44</c:v>
                </c:pt>
                <c:pt idx="1">
                  <c:v>113.25</c:v>
                </c:pt>
                <c:pt idx="2">
                  <c:v>113.75</c:v>
                </c:pt>
                <c:pt idx="3">
                  <c:v>123.28</c:v>
                </c:pt>
                <c:pt idx="4">
                  <c:v>129.05000000000001</c:v>
                </c:pt>
              </c:numCache>
            </c:numRef>
          </c:val>
          <c:extLst>
            <c:ext xmlns:c16="http://schemas.microsoft.com/office/drawing/2014/chart" uri="{C3380CC4-5D6E-409C-BE32-E72D297353CC}">
              <c16:uniqueId val="{00000000-F1D9-4479-B277-AFFB120838C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F1D9-4479-B277-AFFB120838C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30.07</c:v>
                </c:pt>
                <c:pt idx="1">
                  <c:v>33.57</c:v>
                </c:pt>
                <c:pt idx="2">
                  <c:v>37.1</c:v>
                </c:pt>
                <c:pt idx="3">
                  <c:v>39.700000000000003</c:v>
                </c:pt>
                <c:pt idx="4">
                  <c:v>41.56</c:v>
                </c:pt>
              </c:numCache>
            </c:numRef>
          </c:val>
          <c:extLst>
            <c:ext xmlns:c16="http://schemas.microsoft.com/office/drawing/2014/chart" uri="{C3380CC4-5D6E-409C-BE32-E72D297353CC}">
              <c16:uniqueId val="{00000000-90C9-4209-BAB2-304750DF3B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90C9-4209-BAB2-304750DF3B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B5-4F8E-A5A2-F9029C0293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0FB5-4F8E-A5A2-F9029C0293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112.32</c:v>
                </c:pt>
                <c:pt idx="1">
                  <c:v>0</c:v>
                </c:pt>
                <c:pt idx="2">
                  <c:v>0</c:v>
                </c:pt>
                <c:pt idx="3">
                  <c:v>0</c:v>
                </c:pt>
                <c:pt idx="4">
                  <c:v>0</c:v>
                </c:pt>
              </c:numCache>
            </c:numRef>
          </c:val>
          <c:extLst>
            <c:ext xmlns:c16="http://schemas.microsoft.com/office/drawing/2014/chart" uri="{C3380CC4-5D6E-409C-BE32-E72D297353CC}">
              <c16:uniqueId val="{00000000-CEAF-48A0-86FF-F4CA51773EC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CEAF-48A0-86FF-F4CA51773EC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10.73</c:v>
                </c:pt>
                <c:pt idx="1">
                  <c:v>20.170000000000002</c:v>
                </c:pt>
                <c:pt idx="2">
                  <c:v>4.93</c:v>
                </c:pt>
                <c:pt idx="3">
                  <c:v>5.28</c:v>
                </c:pt>
                <c:pt idx="4">
                  <c:v>6.5</c:v>
                </c:pt>
              </c:numCache>
            </c:numRef>
          </c:val>
          <c:extLst>
            <c:ext xmlns:c16="http://schemas.microsoft.com/office/drawing/2014/chart" uri="{C3380CC4-5D6E-409C-BE32-E72D297353CC}">
              <c16:uniqueId val="{00000000-B557-487B-B846-02861E4E0E1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B557-487B-B846-02861E4E0E1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106.79</c:v>
                </c:pt>
                <c:pt idx="1">
                  <c:v>714.72</c:v>
                </c:pt>
                <c:pt idx="2">
                  <c:v>813.43</c:v>
                </c:pt>
                <c:pt idx="3">
                  <c:v>798.23</c:v>
                </c:pt>
                <c:pt idx="4">
                  <c:v>585.24</c:v>
                </c:pt>
              </c:numCache>
            </c:numRef>
          </c:val>
          <c:extLst>
            <c:ext xmlns:c16="http://schemas.microsoft.com/office/drawing/2014/chart" uri="{C3380CC4-5D6E-409C-BE32-E72D297353CC}">
              <c16:uniqueId val="{00000000-342A-4034-AD01-6C44DA61055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342A-4034-AD01-6C44DA61055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56.42</c:v>
                </c:pt>
                <c:pt idx="1">
                  <c:v>63.24</c:v>
                </c:pt>
                <c:pt idx="2">
                  <c:v>63.23</c:v>
                </c:pt>
                <c:pt idx="3">
                  <c:v>67.33</c:v>
                </c:pt>
                <c:pt idx="4">
                  <c:v>67.33</c:v>
                </c:pt>
              </c:numCache>
            </c:numRef>
          </c:val>
          <c:extLst>
            <c:ext xmlns:c16="http://schemas.microsoft.com/office/drawing/2014/chart" uri="{C3380CC4-5D6E-409C-BE32-E72D297353CC}">
              <c16:uniqueId val="{00000000-8A20-42A6-B57E-ED8735B3FF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8A20-42A6-B57E-ED8735B3FF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179.04</c:v>
                </c:pt>
                <c:pt idx="1">
                  <c:v>159.71</c:v>
                </c:pt>
                <c:pt idx="2">
                  <c:v>159.74</c:v>
                </c:pt>
                <c:pt idx="3">
                  <c:v>150</c:v>
                </c:pt>
                <c:pt idx="4">
                  <c:v>150</c:v>
                </c:pt>
              </c:numCache>
            </c:numRef>
          </c:val>
          <c:extLst>
            <c:ext xmlns:c16="http://schemas.microsoft.com/office/drawing/2014/chart" uri="{C3380CC4-5D6E-409C-BE32-E72D297353CC}">
              <c16:uniqueId val="{00000000-2B25-4264-A38E-602471762A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2B25-4264-A38E-602471762A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太田市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224217</v>
      </c>
      <c r="AM8" s="69"/>
      <c r="AN8" s="69"/>
      <c r="AO8" s="69"/>
      <c r="AP8" s="69"/>
      <c r="AQ8" s="69"/>
      <c r="AR8" s="69"/>
      <c r="AS8" s="69"/>
      <c r="AT8" s="68">
        <f>データ!T6</f>
        <v>175.54</v>
      </c>
      <c r="AU8" s="68"/>
      <c r="AV8" s="68"/>
      <c r="AW8" s="68"/>
      <c r="AX8" s="68"/>
      <c r="AY8" s="68"/>
      <c r="AZ8" s="68"/>
      <c r="BA8" s="68"/>
      <c r="BB8" s="68">
        <f>データ!U6</f>
        <v>1277.3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71.47</v>
      </c>
      <c r="J10" s="68"/>
      <c r="K10" s="68"/>
      <c r="L10" s="68"/>
      <c r="M10" s="68"/>
      <c r="N10" s="68"/>
      <c r="O10" s="68"/>
      <c r="P10" s="68">
        <f>データ!P6</f>
        <v>0.55000000000000004</v>
      </c>
      <c r="Q10" s="68"/>
      <c r="R10" s="68"/>
      <c r="S10" s="68"/>
      <c r="T10" s="68"/>
      <c r="U10" s="68"/>
      <c r="V10" s="68"/>
      <c r="W10" s="68">
        <f>データ!Q6</f>
        <v>73.75</v>
      </c>
      <c r="X10" s="68"/>
      <c r="Y10" s="68"/>
      <c r="Z10" s="68"/>
      <c r="AA10" s="68"/>
      <c r="AB10" s="68"/>
      <c r="AC10" s="68"/>
      <c r="AD10" s="69">
        <f>データ!R6</f>
        <v>2222</v>
      </c>
      <c r="AE10" s="69"/>
      <c r="AF10" s="69"/>
      <c r="AG10" s="69"/>
      <c r="AH10" s="69"/>
      <c r="AI10" s="69"/>
      <c r="AJ10" s="69"/>
      <c r="AK10" s="2"/>
      <c r="AL10" s="69">
        <f>データ!V6</f>
        <v>1230</v>
      </c>
      <c r="AM10" s="69"/>
      <c r="AN10" s="69"/>
      <c r="AO10" s="69"/>
      <c r="AP10" s="69"/>
      <c r="AQ10" s="69"/>
      <c r="AR10" s="69"/>
      <c r="AS10" s="69"/>
      <c r="AT10" s="68">
        <f>データ!W6</f>
        <v>0.39</v>
      </c>
      <c r="AU10" s="68"/>
      <c r="AV10" s="68"/>
      <c r="AW10" s="68"/>
      <c r="AX10" s="68"/>
      <c r="AY10" s="68"/>
      <c r="AZ10" s="68"/>
      <c r="BA10" s="68"/>
      <c r="BB10" s="68">
        <f>データ!X6</f>
        <v>3153.85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mvMlhzKT8mNnOwuub3dPgKMnEd4FfPC64LVourU8eB6yrEnOe6hjHE/bNFlAOH2QZS9/xw1U46oHex1zH1aqEg==" saltValue="Cv3aTtCuiKRT+43Fxv7K4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102059</v>
      </c>
      <c r="D6" s="33">
        <f t="shared" si="3"/>
        <v>46</v>
      </c>
      <c r="E6" s="33">
        <f t="shared" si="3"/>
        <v>17</v>
      </c>
      <c r="F6" s="33">
        <f t="shared" si="3"/>
        <v>4</v>
      </c>
      <c r="G6" s="33">
        <f t="shared" si="3"/>
        <v>0</v>
      </c>
      <c r="H6" s="33" t="str">
        <f t="shared" si="3"/>
        <v>群馬県　太田市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71.47</v>
      </c>
      <c r="P6" s="34">
        <f t="shared" si="3"/>
        <v>0.55000000000000004</v>
      </c>
      <c r="Q6" s="34">
        <f t="shared" si="3"/>
        <v>73.75</v>
      </c>
      <c r="R6" s="34">
        <f t="shared" si="3"/>
        <v>2222</v>
      </c>
      <c r="S6" s="34">
        <f t="shared" si="3"/>
        <v>224217</v>
      </c>
      <c r="T6" s="34">
        <f t="shared" si="3"/>
        <v>175.54</v>
      </c>
      <c r="U6" s="34">
        <f t="shared" si="3"/>
        <v>1277.3</v>
      </c>
      <c r="V6" s="34">
        <f t="shared" si="3"/>
        <v>1230</v>
      </c>
      <c r="W6" s="34">
        <f t="shared" si="3"/>
        <v>0.39</v>
      </c>
      <c r="X6" s="34">
        <f t="shared" si="3"/>
        <v>3153.85</v>
      </c>
      <c r="Y6" s="35">
        <f>IF(Y7="",NA(),Y7)</f>
        <v>90.44</v>
      </c>
      <c r="Z6" s="35">
        <f t="shared" ref="Z6:AH6" si="4">IF(Z7="",NA(),Z7)</f>
        <v>113.25</v>
      </c>
      <c r="AA6" s="35">
        <f t="shared" si="4"/>
        <v>113.75</v>
      </c>
      <c r="AB6" s="35">
        <f t="shared" si="4"/>
        <v>123.28</v>
      </c>
      <c r="AC6" s="35">
        <f t="shared" si="4"/>
        <v>129.05000000000001</v>
      </c>
      <c r="AD6" s="35">
        <f t="shared" si="4"/>
        <v>100.85</v>
      </c>
      <c r="AE6" s="35">
        <f t="shared" si="4"/>
        <v>102.13</v>
      </c>
      <c r="AF6" s="35">
        <f t="shared" si="4"/>
        <v>101.72</v>
      </c>
      <c r="AG6" s="35">
        <f t="shared" si="4"/>
        <v>102.73</v>
      </c>
      <c r="AH6" s="35">
        <f t="shared" si="4"/>
        <v>105.78</v>
      </c>
      <c r="AI6" s="34" t="str">
        <f>IF(AI7="","",IF(AI7="-","【-】","【"&amp;SUBSTITUTE(TEXT(AI7,"#,##0.00"),"-","△")&amp;"】"))</f>
        <v>【104.83】</v>
      </c>
      <c r="AJ6" s="35">
        <f>IF(AJ7="",NA(),AJ7)</f>
        <v>112.32</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10.73</v>
      </c>
      <c r="AV6" s="35">
        <f t="shared" ref="AV6:BD6" si="6">IF(AV7="",NA(),AV7)</f>
        <v>20.170000000000002</v>
      </c>
      <c r="AW6" s="35">
        <f t="shared" si="6"/>
        <v>4.93</v>
      </c>
      <c r="AX6" s="35">
        <f t="shared" si="6"/>
        <v>5.28</v>
      </c>
      <c r="AY6" s="35">
        <f t="shared" si="6"/>
        <v>6.5</v>
      </c>
      <c r="AZ6" s="35">
        <f t="shared" si="6"/>
        <v>46.78</v>
      </c>
      <c r="BA6" s="35">
        <f t="shared" si="6"/>
        <v>47.44</v>
      </c>
      <c r="BB6" s="35">
        <f t="shared" si="6"/>
        <v>49.18</v>
      </c>
      <c r="BC6" s="35">
        <f t="shared" si="6"/>
        <v>47.72</v>
      </c>
      <c r="BD6" s="35">
        <f t="shared" si="6"/>
        <v>44.24</v>
      </c>
      <c r="BE6" s="34" t="str">
        <f>IF(BE7="","",IF(BE7="-","【-】","【"&amp;SUBSTITUTE(TEXT(BE7,"#,##0.00"),"-","△")&amp;"】"))</f>
        <v>【45.34】</v>
      </c>
      <c r="BF6" s="35">
        <f>IF(BF7="",NA(),BF7)</f>
        <v>106.79</v>
      </c>
      <c r="BG6" s="35">
        <f t="shared" ref="BG6:BO6" si="7">IF(BG7="",NA(),BG7)</f>
        <v>714.72</v>
      </c>
      <c r="BH6" s="35">
        <f t="shared" si="7"/>
        <v>813.43</v>
      </c>
      <c r="BI6" s="35">
        <f t="shared" si="7"/>
        <v>798.23</v>
      </c>
      <c r="BJ6" s="35">
        <f t="shared" si="7"/>
        <v>585.24</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56.42</v>
      </c>
      <c r="BR6" s="35">
        <f t="shared" ref="BR6:BZ6" si="8">IF(BR7="",NA(),BR7)</f>
        <v>63.24</v>
      </c>
      <c r="BS6" s="35">
        <f t="shared" si="8"/>
        <v>63.23</v>
      </c>
      <c r="BT6" s="35">
        <f t="shared" si="8"/>
        <v>67.33</v>
      </c>
      <c r="BU6" s="35">
        <f t="shared" si="8"/>
        <v>67.33</v>
      </c>
      <c r="BV6" s="35">
        <f t="shared" si="8"/>
        <v>69.87</v>
      </c>
      <c r="BW6" s="35">
        <f t="shared" si="8"/>
        <v>74.3</v>
      </c>
      <c r="BX6" s="35">
        <f t="shared" si="8"/>
        <v>72.260000000000005</v>
      </c>
      <c r="BY6" s="35">
        <f t="shared" si="8"/>
        <v>71.84</v>
      </c>
      <c r="BZ6" s="35">
        <f t="shared" si="8"/>
        <v>73.36</v>
      </c>
      <c r="CA6" s="34" t="str">
        <f>IF(CA7="","",IF(CA7="-","【-】","【"&amp;SUBSTITUTE(TEXT(CA7,"#,##0.00"),"-","△")&amp;"】"))</f>
        <v>【75.29】</v>
      </c>
      <c r="CB6" s="35">
        <f>IF(CB7="",NA(),CB7)</f>
        <v>179.04</v>
      </c>
      <c r="CC6" s="35">
        <f t="shared" ref="CC6:CK6" si="9">IF(CC7="",NA(),CC7)</f>
        <v>159.71</v>
      </c>
      <c r="CD6" s="35">
        <f t="shared" si="9"/>
        <v>159.74</v>
      </c>
      <c r="CE6" s="35">
        <f t="shared" si="9"/>
        <v>150</v>
      </c>
      <c r="CF6" s="35">
        <f t="shared" si="9"/>
        <v>150</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62.39</v>
      </c>
      <c r="CY6" s="35">
        <f t="shared" ref="CY6:DG6" si="11">IF(CY7="",NA(),CY7)</f>
        <v>65.959999999999994</v>
      </c>
      <c r="CZ6" s="35">
        <f t="shared" si="11"/>
        <v>65.87</v>
      </c>
      <c r="DA6" s="35">
        <f t="shared" si="11"/>
        <v>66.42</v>
      </c>
      <c r="DB6" s="35">
        <f t="shared" si="11"/>
        <v>66.989999999999995</v>
      </c>
      <c r="DC6" s="35">
        <f t="shared" si="11"/>
        <v>83.5</v>
      </c>
      <c r="DD6" s="35">
        <f t="shared" si="11"/>
        <v>83.06</v>
      </c>
      <c r="DE6" s="35">
        <f t="shared" si="11"/>
        <v>83.32</v>
      </c>
      <c r="DF6" s="35">
        <f t="shared" si="11"/>
        <v>83.75</v>
      </c>
      <c r="DG6" s="35">
        <f t="shared" si="11"/>
        <v>84.19</v>
      </c>
      <c r="DH6" s="34" t="str">
        <f>IF(DH7="","",IF(DH7="-","【-】","【"&amp;SUBSTITUTE(TEXT(DH7,"#,##0.00"),"-","△")&amp;"】"))</f>
        <v>【84.75】</v>
      </c>
      <c r="DI6" s="35">
        <f>IF(DI7="",NA(),DI7)</f>
        <v>30.07</v>
      </c>
      <c r="DJ6" s="35">
        <f t="shared" ref="DJ6:DR6" si="12">IF(DJ7="",NA(),DJ7)</f>
        <v>33.57</v>
      </c>
      <c r="DK6" s="35">
        <f t="shared" si="12"/>
        <v>37.1</v>
      </c>
      <c r="DL6" s="35">
        <f t="shared" si="12"/>
        <v>39.700000000000003</v>
      </c>
      <c r="DM6" s="35">
        <f t="shared" si="12"/>
        <v>41.56</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102059</v>
      </c>
      <c r="D7" s="37">
        <v>46</v>
      </c>
      <c r="E7" s="37">
        <v>17</v>
      </c>
      <c r="F7" s="37">
        <v>4</v>
      </c>
      <c r="G7" s="37">
        <v>0</v>
      </c>
      <c r="H7" s="37" t="s">
        <v>96</v>
      </c>
      <c r="I7" s="37" t="s">
        <v>97</v>
      </c>
      <c r="J7" s="37" t="s">
        <v>98</v>
      </c>
      <c r="K7" s="37" t="s">
        <v>99</v>
      </c>
      <c r="L7" s="37" t="s">
        <v>100</v>
      </c>
      <c r="M7" s="37" t="s">
        <v>101</v>
      </c>
      <c r="N7" s="38" t="s">
        <v>102</v>
      </c>
      <c r="O7" s="38">
        <v>71.47</v>
      </c>
      <c r="P7" s="38">
        <v>0.55000000000000004</v>
      </c>
      <c r="Q7" s="38">
        <v>73.75</v>
      </c>
      <c r="R7" s="38">
        <v>2222</v>
      </c>
      <c r="S7" s="38">
        <v>224217</v>
      </c>
      <c r="T7" s="38">
        <v>175.54</v>
      </c>
      <c r="U7" s="38">
        <v>1277.3</v>
      </c>
      <c r="V7" s="38">
        <v>1230</v>
      </c>
      <c r="W7" s="38">
        <v>0.39</v>
      </c>
      <c r="X7" s="38">
        <v>3153.85</v>
      </c>
      <c r="Y7" s="38">
        <v>90.44</v>
      </c>
      <c r="Z7" s="38">
        <v>113.25</v>
      </c>
      <c r="AA7" s="38">
        <v>113.75</v>
      </c>
      <c r="AB7" s="38">
        <v>123.28</v>
      </c>
      <c r="AC7" s="38">
        <v>129.05000000000001</v>
      </c>
      <c r="AD7" s="38">
        <v>100.85</v>
      </c>
      <c r="AE7" s="38">
        <v>102.13</v>
      </c>
      <c r="AF7" s="38">
        <v>101.72</v>
      </c>
      <c r="AG7" s="38">
        <v>102.73</v>
      </c>
      <c r="AH7" s="38">
        <v>105.78</v>
      </c>
      <c r="AI7" s="38">
        <v>104.83</v>
      </c>
      <c r="AJ7" s="38">
        <v>112.32</v>
      </c>
      <c r="AK7" s="38">
        <v>0</v>
      </c>
      <c r="AL7" s="38">
        <v>0</v>
      </c>
      <c r="AM7" s="38">
        <v>0</v>
      </c>
      <c r="AN7" s="38">
        <v>0</v>
      </c>
      <c r="AO7" s="38">
        <v>110.77</v>
      </c>
      <c r="AP7" s="38">
        <v>109.51</v>
      </c>
      <c r="AQ7" s="38">
        <v>112.88</v>
      </c>
      <c r="AR7" s="38">
        <v>94.97</v>
      </c>
      <c r="AS7" s="38">
        <v>63.96</v>
      </c>
      <c r="AT7" s="38">
        <v>61.55</v>
      </c>
      <c r="AU7" s="38">
        <v>10.73</v>
      </c>
      <c r="AV7" s="38">
        <v>20.170000000000002</v>
      </c>
      <c r="AW7" s="38">
        <v>4.93</v>
      </c>
      <c r="AX7" s="38">
        <v>5.28</v>
      </c>
      <c r="AY7" s="38">
        <v>6.5</v>
      </c>
      <c r="AZ7" s="38">
        <v>46.78</v>
      </c>
      <c r="BA7" s="38">
        <v>47.44</v>
      </c>
      <c r="BB7" s="38">
        <v>49.18</v>
      </c>
      <c r="BC7" s="38">
        <v>47.72</v>
      </c>
      <c r="BD7" s="38">
        <v>44.24</v>
      </c>
      <c r="BE7" s="38">
        <v>45.34</v>
      </c>
      <c r="BF7" s="38">
        <v>106.79</v>
      </c>
      <c r="BG7" s="38">
        <v>714.72</v>
      </c>
      <c r="BH7" s="38">
        <v>813.43</v>
      </c>
      <c r="BI7" s="38">
        <v>798.23</v>
      </c>
      <c r="BJ7" s="38">
        <v>585.24</v>
      </c>
      <c r="BK7" s="38">
        <v>1298.9100000000001</v>
      </c>
      <c r="BL7" s="38">
        <v>1243.71</v>
      </c>
      <c r="BM7" s="38">
        <v>1194.1500000000001</v>
      </c>
      <c r="BN7" s="38">
        <v>1206.79</v>
      </c>
      <c r="BO7" s="38">
        <v>1258.43</v>
      </c>
      <c r="BP7" s="38">
        <v>1260.21</v>
      </c>
      <c r="BQ7" s="38">
        <v>56.42</v>
      </c>
      <c r="BR7" s="38">
        <v>63.24</v>
      </c>
      <c r="BS7" s="38">
        <v>63.23</v>
      </c>
      <c r="BT7" s="38">
        <v>67.33</v>
      </c>
      <c r="BU7" s="38">
        <v>67.33</v>
      </c>
      <c r="BV7" s="38">
        <v>69.87</v>
      </c>
      <c r="BW7" s="38">
        <v>74.3</v>
      </c>
      <c r="BX7" s="38">
        <v>72.260000000000005</v>
      </c>
      <c r="BY7" s="38">
        <v>71.84</v>
      </c>
      <c r="BZ7" s="38">
        <v>73.36</v>
      </c>
      <c r="CA7" s="38">
        <v>75.290000000000006</v>
      </c>
      <c r="CB7" s="38">
        <v>179.04</v>
      </c>
      <c r="CC7" s="38">
        <v>159.71</v>
      </c>
      <c r="CD7" s="38">
        <v>159.74</v>
      </c>
      <c r="CE7" s="38">
        <v>150</v>
      </c>
      <c r="CF7" s="38">
        <v>150</v>
      </c>
      <c r="CG7" s="38">
        <v>234.96</v>
      </c>
      <c r="CH7" s="38">
        <v>221.81</v>
      </c>
      <c r="CI7" s="38">
        <v>230.02</v>
      </c>
      <c r="CJ7" s="38">
        <v>228.47</v>
      </c>
      <c r="CK7" s="38">
        <v>224.88</v>
      </c>
      <c r="CL7" s="38">
        <v>215.41</v>
      </c>
      <c r="CM7" s="38" t="s">
        <v>102</v>
      </c>
      <c r="CN7" s="38" t="s">
        <v>102</v>
      </c>
      <c r="CO7" s="38" t="s">
        <v>102</v>
      </c>
      <c r="CP7" s="38" t="s">
        <v>102</v>
      </c>
      <c r="CQ7" s="38" t="s">
        <v>102</v>
      </c>
      <c r="CR7" s="38">
        <v>42.9</v>
      </c>
      <c r="CS7" s="38">
        <v>43.36</v>
      </c>
      <c r="CT7" s="38">
        <v>42.56</v>
      </c>
      <c r="CU7" s="38">
        <v>42.47</v>
      </c>
      <c r="CV7" s="38">
        <v>42.4</v>
      </c>
      <c r="CW7" s="38">
        <v>42.9</v>
      </c>
      <c r="CX7" s="38">
        <v>62.39</v>
      </c>
      <c r="CY7" s="38">
        <v>65.959999999999994</v>
      </c>
      <c r="CZ7" s="38">
        <v>65.87</v>
      </c>
      <c r="DA7" s="38">
        <v>66.42</v>
      </c>
      <c r="DB7" s="38">
        <v>66.989999999999995</v>
      </c>
      <c r="DC7" s="38">
        <v>83.5</v>
      </c>
      <c r="DD7" s="38">
        <v>83.06</v>
      </c>
      <c r="DE7" s="38">
        <v>83.32</v>
      </c>
      <c r="DF7" s="38">
        <v>83.75</v>
      </c>
      <c r="DG7" s="38">
        <v>84.19</v>
      </c>
      <c r="DH7" s="38">
        <v>84.75</v>
      </c>
      <c r="DI7" s="38">
        <v>30.07</v>
      </c>
      <c r="DJ7" s="38">
        <v>33.57</v>
      </c>
      <c r="DK7" s="38">
        <v>37.1</v>
      </c>
      <c r="DL7" s="38">
        <v>39.700000000000003</v>
      </c>
      <c r="DM7" s="38">
        <v>41.56</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2022-02-18T01:18:28Z</cp:lastPrinted>
  <dcterms:created xsi:type="dcterms:W3CDTF">2021-12-03T07:22:47Z</dcterms:created>
  <dcterms:modified xsi:type="dcterms:W3CDTF">2022-02-18T01:18:33Z</dcterms:modified>
  <cp:category/>
</cp:coreProperties>
</file>