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8_渋川市●□■△\"/>
    </mc:Choice>
  </mc:AlternateContent>
  <xr:revisionPtr revIDLastSave="0" documentId="13_ncr:1_{43FDF4C3-EB7C-4B33-A5C3-91AC0B88B438}" xr6:coauthVersionLast="36" xr6:coauthVersionMax="36" xr10:uidLastSave="{00000000-0000-0000-0000-000000000000}"/>
  <workbookProtection workbookAlgorithmName="SHA-512" workbookHashValue="6KpF6SaTZXl7Ak9QV1HA3gmS1TW/aMss8sn0MyiqiND1IO0S7g0yO4huodPYvLhbvj3rh6/rueIZpMAE4/aPyw==" workbookSaltValue="cUNaTGkl1UudKUUnDMhtI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AD10" i="4" s="1"/>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BB10" i="4"/>
  <c r="AT10" i="4"/>
  <c r="AL10" i="4"/>
  <c r="W10" i="4"/>
  <c r="P10" i="4"/>
  <c r="I10" i="4"/>
  <c r="BB8" i="4"/>
  <c r="AT8" i="4"/>
  <c r="AD8" i="4"/>
  <c r="W8" i="4"/>
  <c r="P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<sst xmlns="http://schemas.openxmlformats.org/spreadsheetml/2006/main" count="319" uniqueCount="116">
  <si>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</si>
  <si>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</si>
  <si>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</si>
  <si>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</si>
  <si>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</si>
  <si>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</si>
  <si>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</si>
  <si>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</si>
  <si>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</si>
  <si>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</si>
  <si>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</si>
  <si>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</si>
  <si>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</si>
  <si>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</si>
  <si>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</si>
  <si>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</si>
  <si>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</si>
  <si>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</si>
  <si>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</si>
  <si>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</si>
  <si>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</si>
  <si>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</si>
  <si>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</si>
  <si>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</si>
  <si>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</si>
  <si>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</si>
  <si>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</si>
  <si>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</si>
  <si>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</si>
  <si>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</si>
  <si>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</si>
  <si>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</si>
  <si>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</si>
  <si>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</si>
  <si>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</si>
  <si>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</si>
  <si>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</si>
  <si>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</si>
  <si>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</si>
  <si>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</si>
  <si>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</si>
  <si>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</si>
  <si>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</si>
  <si>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</si>
  <si>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</si>
  <si>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</si>
  <si>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</si>
  <si>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</si>
  <si>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</si>
  <si>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</si>
  <si>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</si>
  <si>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</si>
  <si>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</si>
  <si>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</si>
  <si>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</si>
  <si>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</si>
  <si>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</si>
  <si>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</si>
  <si>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</si>
  <si>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</si>
  <si>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</si>
  <si>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</si>
  <si>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</si>
  <si>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</si>
  <si>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</si>
  <si>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</si>
  <si>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</si>
  <si>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</si>
  <si>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</si>
  <si>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</si>
  <si>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</si>
  <si>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</si>
  <si>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</si>
  <si>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</si>
  <si>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</si>
  <si>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</si>
  <si>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</si>
  <si>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</si>
  <si>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</si>
  <si>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</si>
  <si>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</si>
  <si>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</si>
  <si>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</si>
  <si>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</si>
  <si>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</si>
  <si>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</si>
  <si>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</si>
  <si>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</si>
  <si>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</si>
  <si>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</si>
  <si>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</si>
  <si>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</si>
  <si>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</si>
  <si>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</si>
  <si>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</si>
  <si>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</si>
  <si>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渋川市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</si>
  <si>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</si>
  <si>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</si>
  <si>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</si>
  <si>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</si>
  <si>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</si>
  <si>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</si>
  <si>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</si>
  <si>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</si>
  <si>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</si>
  <si>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</si>
  <si>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</si>
  <si>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</si>
  <si>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</si>
  <si>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</si>
  <si>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</si>
  <si>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</si>
  <si>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類似団体平均値を下回ってはいるが、計画的な更新が必要となる。
②管渠老朽化率
　老朽化を示す指標は0.00%であるが、計画的な更新が必要となる。
③管渠改善率
　老朽化を示す指標は0.00％であるが、最古施設が平成6年度供用開始であり更新時期とはなっていないが、維持管理費削減や更新計画の策定に着手する必要がある。</t>
    <phoneticPr fontId="4"/>
  </si>
  <si>
    <t>令和元年度までは法非適用企業であったが、令和2年度より法適用企業となり、運営を継続している。
①経常収支比率
　経常収支比率は100%を上回っているが、営業損失が発生していることから、一般会計繰入金に頼った経営となっている。
　施設整備を推進しているが、使用料収入が減少しているため、早急に使用料改定等の経営改善を行うことが必要である。
②累積欠損金比率
　法適用への移行に係る資産整理により欠損金が生じている。現在、施設整備を推進しているため、将来的には改善が見込まれる。
③流動比率
　類似団体平均値や100%を下回ってはいるが、流動負債には施設整備や建設改良費等にあてた企業債等が含まれているため、今後、使用料による回収が見込まれる。
④企業債残高対事業規模比率
　類似団体平均値を上回っている。
　施設整備を推進しているため、継続して借入を行っているが、残高は減少傾向にある。
⑤経費回収率
　類似団体平均値を下回っている。
施設整備を推進していることから、接続件数は増加しているが、人口減少により、有収水量減となっている。このため、使用料収入が減少しており、一般会計繰入金に依存している。
⑥汚水処理原価
　類似団体平均値を下回っているが、維持管理費の増加、年間有収水量の減少により、今後は汚水処理原価は上昇していくと予想される。このため、経費削減等の改善が必要である。
⑦施設利用率
　類似団体平均値を上回っている。
　これは、施設整備を推進しているためであるが、年間有収水量が減少傾向であることから今後、施設利用率は減少することが見込まれる。
⑧水洗化率
　類似団体平均値を下回っているが、施設整備を推進していることから、現在水洗便所設置済人口は増加、現在処理区域内人口も増加しており、今後も上昇が予想される。</t>
    <rPh sb="8" eb="10">
      <t>ホウヒ</t>
    </rPh>
    <rPh sb="48" eb="54">
      <t>ケイジョウシュウシヒリツ</t>
    </rPh>
    <rPh sb="239" eb="241">
      <t>リュウドウ</t>
    </rPh>
    <rPh sb="241" eb="243">
      <t>ヒリツ</t>
    </rPh>
    <rPh sb="322" eb="325">
      <t>キギョウサイ</t>
    </rPh>
    <rPh sb="325" eb="327">
      <t>ザンダカ</t>
    </rPh>
    <rPh sb="327" eb="328">
      <t>タイ</t>
    </rPh>
    <rPh sb="328" eb="330">
      <t>ジギョウ</t>
    </rPh>
    <rPh sb="330" eb="332">
      <t>キボ</t>
    </rPh>
    <rPh sb="332" eb="334">
      <t>ヒリツ</t>
    </rPh>
    <phoneticPr fontId="4"/>
  </si>
  <si>
    <t>　平成3年度に事業着手し、平成6年度に供用開始した事業で、旧市地域（渋川地区）において進捗中の事業である。
　最古施設が平成6年度供用開始であり、更新時期とはなっていないが、維持管理費削減や更新計画の策定に着手する必要がある。
　下水道使用料では維持管理費が賄えていないことから、早晩、改定が必要な時期となっている。
　少子高齢化、人口減少、高齢単身世帯の増加により、区域見直し以外の接続数の増加は見込めないことから、新興住宅地区などの区域見直しが必要である。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</si>
</sst>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117-4FA0-829E-8D27581D8C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F117-4FA0-829E-8D27581D8C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65.45</c:v>
                </c:pt>
              </c:numCache>
            </c:numRef>
          </c:val>
          <c:extLst>
            <c:ext xmlns:c16="http://schemas.microsoft.com/office/drawing/2014/chart" uri="{C3380CC4-5D6E-409C-BE32-E72D297353CC}">
              <c16:uniqueId val="{00000000-6DAB-42B2-9BA7-706F86F05A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6DAB-42B2-9BA7-706F86F05A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75.98</c:v>
                </c:pt>
              </c:numCache>
            </c:numRef>
          </c:val>
          <c:extLst>
            <c:ext xmlns:c16="http://schemas.microsoft.com/office/drawing/2014/chart" uri="{C3380CC4-5D6E-409C-BE32-E72D297353CC}">
              <c16:uniqueId val="{00000000-2C26-4FCF-A303-9D19C793EA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2C26-4FCF-A303-9D19C793EA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110.47</c:v>
                </c:pt>
              </c:numCache>
            </c:numRef>
          </c:val>
          <c:extLst>
            <c:ext xmlns:c16="http://schemas.microsoft.com/office/drawing/2014/chart" uri="{C3380CC4-5D6E-409C-BE32-E72D297353CC}">
              <c16:uniqueId val="{00000000-D31C-45DB-8B2F-83CF82E36D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D31C-45DB-8B2F-83CF82E36D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c:v>
                </c:pt>
              </c:numCache>
            </c:numRef>
          </c:val>
          <c:extLst>
            <c:ext xmlns:c16="http://schemas.microsoft.com/office/drawing/2014/chart" uri="{C3380CC4-5D6E-409C-BE32-E72D297353CC}">
              <c16:uniqueId val="{00000000-A909-4F17-9DB7-E6A671E355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A909-4F17-9DB7-E6A671E355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EC2-474B-BB64-05CEC0D562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CEC2-474B-BB64-05CEC0D562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298.14999999999998</c:v>
                </c:pt>
              </c:numCache>
            </c:numRef>
          </c:val>
          <c:extLst>
            <c:ext xmlns:c16="http://schemas.microsoft.com/office/drawing/2014/chart" uri="{C3380CC4-5D6E-409C-BE32-E72D297353CC}">
              <c16:uniqueId val="{00000000-3D00-4307-9557-6CC548CAEC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3D00-4307-9557-6CC548CAEC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40.06</c:v>
                </c:pt>
              </c:numCache>
            </c:numRef>
          </c:val>
          <c:extLst>
            <c:ext xmlns:c16="http://schemas.microsoft.com/office/drawing/2014/chart" uri="{C3380CC4-5D6E-409C-BE32-E72D297353CC}">
              <c16:uniqueId val="{00000000-0324-4E6B-97AE-3E914B71A5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0324-4E6B-97AE-3E914B71A5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1286.73</c:v>
                </c:pt>
              </c:numCache>
            </c:numRef>
          </c:val>
          <c:extLst>
            <c:ext xmlns:c16="http://schemas.microsoft.com/office/drawing/2014/chart" uri="{C3380CC4-5D6E-409C-BE32-E72D297353CC}">
              <c16:uniqueId val="{00000000-6ED0-45DC-9D3E-85969379066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6ED0-45DC-9D3E-85969379066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65.650000000000006</c:v>
                </c:pt>
              </c:numCache>
            </c:numRef>
          </c:val>
          <c:extLst>
            <c:ext xmlns:c16="http://schemas.microsoft.com/office/drawing/2014/chart" uri="{C3380CC4-5D6E-409C-BE32-E72D297353CC}">
              <c16:uniqueId val="{00000000-4C37-461E-A043-FD7E0526300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4C37-461E-A043-FD7E0526300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8207-41FC-BF61-CA8EE1F7E76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8207-41FC-BF61-CA8EE1F7E76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渋川市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75847</v>
      </c>
      <c r="AM8" s="51"/>
      <c r="AN8" s="51"/>
      <c r="AO8" s="51"/>
      <c r="AP8" s="51"/>
      <c r="AQ8" s="51"/>
      <c r="AR8" s="51"/>
      <c r="AS8" s="51"/>
      <c r="AT8" s="46">
        <f>データ!T6</f>
        <v>240.27</v>
      </c>
      <c r="AU8" s="46"/>
      <c r="AV8" s="46"/>
      <c r="AW8" s="46"/>
      <c r="AX8" s="46"/>
      <c r="AY8" s="46"/>
      <c r="AZ8" s="46"/>
      <c r="BA8" s="46"/>
      <c r="BB8" s="46">
        <f>データ!U6</f>
        <v>315.67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48.8</v>
      </c>
      <c r="J10" s="46"/>
      <c r="K10" s="46"/>
      <c r="L10" s="46"/>
      <c r="M10" s="46"/>
      <c r="N10" s="46"/>
      <c r="O10" s="46"/>
      <c r="P10" s="46">
        <f>データ!P6</f>
        <v>15.58</v>
      </c>
      <c r="Q10" s="46"/>
      <c r="R10" s="46"/>
      <c r="S10" s="46"/>
      <c r="T10" s="46"/>
      <c r="U10" s="46"/>
      <c r="V10" s="46"/>
      <c r="W10" s="46">
        <f>データ!Q6</f>
        <v>100</v>
      </c>
      <c r="X10" s="46"/>
      <c r="Y10" s="46"/>
      <c r="Z10" s="46"/>
      <c r="AA10" s="46"/>
      <c r="AB10" s="46"/>
      <c r="AC10" s="46"/>
      <c r="AD10" s="51">
        <f>データ!R6</f>
        <v>2013</v>
      </c>
      <c r="AE10" s="51"/>
      <c r="AF10" s="51"/>
      <c r="AG10" s="51"/>
      <c r="AH10" s="51"/>
      <c r="AI10" s="51"/>
      <c r="AJ10" s="51"/>
      <c r="AK10" s="2"/>
      <c r="AL10" s="51">
        <f>データ!V6</f>
        <v>11758</v>
      </c>
      <c r="AM10" s="51"/>
      <c r="AN10" s="51"/>
      <c r="AO10" s="51"/>
      <c r="AP10" s="51"/>
      <c r="AQ10" s="51"/>
      <c r="AR10" s="51"/>
      <c r="AS10" s="51"/>
      <c r="AT10" s="46">
        <f>データ!W6</f>
        <v>5.14</v>
      </c>
      <c r="AU10" s="46"/>
      <c r="AV10" s="46"/>
      <c r="AW10" s="46"/>
      <c r="AX10" s="46"/>
      <c r="AY10" s="46"/>
      <c r="AZ10" s="46"/>
      <c r="BA10" s="46"/>
      <c r="BB10" s="46">
        <f>データ!X6</f>
        <v>2287.5500000000002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5OFKAztrHNU8Q9hF1DYRXIVpsoGFvHRNoeGXmjH1FEzo825YZ0Ztjj5qTxehpkhXbu6g8Fwv5yaoTCPklnBuAQ==" saltValue="LgJlRZfL9+LEjpJyGPwB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102083</v>
      </c>
      <c r="D6" s="33">
        <f t="shared" si="3"/>
        <v>46</v>
      </c>
      <c r="E6" s="33">
        <f t="shared" si="3"/>
        <v>17</v>
      </c>
      <c r="F6" s="33">
        <f t="shared" si="3"/>
        <v>4</v>
      </c>
      <c r="G6" s="33">
        <f t="shared" si="3"/>
        <v>0</v>
      </c>
      <c r="H6" s="33" t="str">
        <f t="shared" si="3"/>
        <v>群馬県　渋川市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48.8</v>
      </c>
      <c r="P6" s="34">
        <f t="shared" si="3"/>
        <v>15.58</v>
      </c>
      <c r="Q6" s="34">
        <f t="shared" si="3"/>
        <v>100</v>
      </c>
      <c r="R6" s="34">
        <f t="shared" si="3"/>
        <v>2013</v>
      </c>
      <c r="S6" s="34">
        <f t="shared" si="3"/>
        <v>75847</v>
      </c>
      <c r="T6" s="34">
        <f t="shared" si="3"/>
        <v>240.27</v>
      </c>
      <c r="U6" s="34">
        <f t="shared" si="3"/>
        <v>315.67</v>
      </c>
      <c r="V6" s="34">
        <f t="shared" si="3"/>
        <v>11758</v>
      </c>
      <c r="W6" s="34">
        <f t="shared" si="3"/>
        <v>5.14</v>
      </c>
      <c r="X6" s="34">
        <f t="shared" si="3"/>
        <v>2287.5500000000002</v>
      </c>
      <c r="Y6" s="35" t="str">
        <f>IF(Y7="",NA(),Y7)</f>
        <v>-</v>
      </c>
      <c r="Z6" s="35" t="str">
        <f t="shared" ref="Z6:AH6" si="4">IF(Z7="",NA(),Z7)</f>
        <v>-</v>
      </c>
      <c r="AA6" s="35" t="str">
        <f t="shared" si="4"/>
        <v>-</v>
      </c>
      <c r="AB6" s="35" t="str">
        <f t="shared" si="4"/>
        <v>-</v>
      </c>
      <c r="AC6" s="35">
        <f t="shared" si="4"/>
        <v>110.47</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5">
        <f t="shared" si="5"/>
        <v>298.14999999999998</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40.06</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1286.73</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65.650000000000006</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65.45</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75.98</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102083</v>
      </c>
      <c r="D7" s="37">
        <v>46</v>
      </c>
      <c r="E7" s="37">
        <v>17</v>
      </c>
      <c r="F7" s="37">
        <v>4</v>
      </c>
      <c r="G7" s="37">
        <v>0</v>
      </c>
      <c r="H7" s="37" t="s">
        <v>96</v>
      </c>
      <c r="I7" s="37" t="s">
        <v>97</v>
      </c>
      <c r="J7" s="37" t="s">
        <v>98</v>
      </c>
      <c r="K7" s="37" t="s">
        <v>99</v>
      </c>
      <c r="L7" s="37" t="s">
        <v>100</v>
      </c>
      <c r="M7" s="37" t="s">
        <v>101</v>
      </c>
      <c r="N7" s="38" t="s">
        <v>102</v>
      </c>
      <c r="O7" s="38">
        <v>48.8</v>
      </c>
      <c r="P7" s="38">
        <v>15.58</v>
      </c>
      <c r="Q7" s="38">
        <v>100</v>
      </c>
      <c r="R7" s="38">
        <v>2013</v>
      </c>
      <c r="S7" s="38">
        <v>75847</v>
      </c>
      <c r="T7" s="38">
        <v>240.27</v>
      </c>
      <c r="U7" s="38">
        <v>315.67</v>
      </c>
      <c r="V7" s="38">
        <v>11758</v>
      </c>
      <c r="W7" s="38">
        <v>5.14</v>
      </c>
      <c r="X7" s="38">
        <v>2287.5500000000002</v>
      </c>
      <c r="Y7" s="38" t="s">
        <v>102</v>
      </c>
      <c r="Z7" s="38" t="s">
        <v>102</v>
      </c>
      <c r="AA7" s="38" t="s">
        <v>102</v>
      </c>
      <c r="AB7" s="38" t="s">
        <v>102</v>
      </c>
      <c r="AC7" s="38">
        <v>110.47</v>
      </c>
      <c r="AD7" s="38" t="s">
        <v>102</v>
      </c>
      <c r="AE7" s="38" t="s">
        <v>102</v>
      </c>
      <c r="AF7" s="38" t="s">
        <v>102</v>
      </c>
      <c r="AG7" s="38" t="s">
        <v>102</v>
      </c>
      <c r="AH7" s="38">
        <v>105.78</v>
      </c>
      <c r="AI7" s="38">
        <v>104.83</v>
      </c>
      <c r="AJ7" s="38" t="s">
        <v>102</v>
      </c>
      <c r="AK7" s="38" t="s">
        <v>102</v>
      </c>
      <c r="AL7" s="38" t="s">
        <v>102</v>
      </c>
      <c r="AM7" s="38" t="s">
        <v>102</v>
      </c>
      <c r="AN7" s="38">
        <v>298.14999999999998</v>
      </c>
      <c r="AO7" s="38" t="s">
        <v>102</v>
      </c>
      <c r="AP7" s="38" t="s">
        <v>102</v>
      </c>
      <c r="AQ7" s="38" t="s">
        <v>102</v>
      </c>
      <c r="AR7" s="38" t="s">
        <v>102</v>
      </c>
      <c r="AS7" s="38">
        <v>63.96</v>
      </c>
      <c r="AT7" s="38">
        <v>61.55</v>
      </c>
      <c r="AU7" s="38" t="s">
        <v>102</v>
      </c>
      <c r="AV7" s="38" t="s">
        <v>102</v>
      </c>
      <c r="AW7" s="38" t="s">
        <v>102</v>
      </c>
      <c r="AX7" s="38" t="s">
        <v>102</v>
      </c>
      <c r="AY7" s="38">
        <v>40.06</v>
      </c>
      <c r="AZ7" s="38" t="s">
        <v>102</v>
      </c>
      <c r="BA7" s="38" t="s">
        <v>102</v>
      </c>
      <c r="BB7" s="38" t="s">
        <v>102</v>
      </c>
      <c r="BC7" s="38" t="s">
        <v>102</v>
      </c>
      <c r="BD7" s="38">
        <v>44.24</v>
      </c>
      <c r="BE7" s="38">
        <v>45.34</v>
      </c>
      <c r="BF7" s="38" t="s">
        <v>102</v>
      </c>
      <c r="BG7" s="38" t="s">
        <v>102</v>
      </c>
      <c r="BH7" s="38" t="s">
        <v>102</v>
      </c>
      <c r="BI7" s="38" t="s">
        <v>102</v>
      </c>
      <c r="BJ7" s="38">
        <v>1286.73</v>
      </c>
      <c r="BK7" s="38" t="s">
        <v>102</v>
      </c>
      <c r="BL7" s="38" t="s">
        <v>102</v>
      </c>
      <c r="BM7" s="38" t="s">
        <v>102</v>
      </c>
      <c r="BN7" s="38" t="s">
        <v>102</v>
      </c>
      <c r="BO7" s="38">
        <v>1258.43</v>
      </c>
      <c r="BP7" s="38">
        <v>1260.21</v>
      </c>
      <c r="BQ7" s="38" t="s">
        <v>102</v>
      </c>
      <c r="BR7" s="38" t="s">
        <v>102</v>
      </c>
      <c r="BS7" s="38" t="s">
        <v>102</v>
      </c>
      <c r="BT7" s="38" t="s">
        <v>102</v>
      </c>
      <c r="BU7" s="38">
        <v>65.650000000000006</v>
      </c>
      <c r="BV7" s="38" t="s">
        <v>102</v>
      </c>
      <c r="BW7" s="38" t="s">
        <v>102</v>
      </c>
      <c r="BX7" s="38" t="s">
        <v>102</v>
      </c>
      <c r="BY7" s="38" t="s">
        <v>102</v>
      </c>
      <c r="BZ7" s="38">
        <v>73.36</v>
      </c>
      <c r="CA7" s="38">
        <v>75.290000000000006</v>
      </c>
      <c r="CB7" s="38" t="s">
        <v>102</v>
      </c>
      <c r="CC7" s="38" t="s">
        <v>102</v>
      </c>
      <c r="CD7" s="38" t="s">
        <v>102</v>
      </c>
      <c r="CE7" s="38" t="s">
        <v>102</v>
      </c>
      <c r="CF7" s="38">
        <v>150</v>
      </c>
      <c r="CG7" s="38" t="s">
        <v>102</v>
      </c>
      <c r="CH7" s="38" t="s">
        <v>102</v>
      </c>
      <c r="CI7" s="38" t="s">
        <v>102</v>
      </c>
      <c r="CJ7" s="38" t="s">
        <v>102</v>
      </c>
      <c r="CK7" s="38">
        <v>224.88</v>
      </c>
      <c r="CL7" s="38">
        <v>215.41</v>
      </c>
      <c r="CM7" s="38" t="s">
        <v>102</v>
      </c>
      <c r="CN7" s="38" t="s">
        <v>102</v>
      </c>
      <c r="CO7" s="38" t="s">
        <v>102</v>
      </c>
      <c r="CP7" s="38" t="s">
        <v>102</v>
      </c>
      <c r="CQ7" s="38">
        <v>65.45</v>
      </c>
      <c r="CR7" s="38" t="s">
        <v>102</v>
      </c>
      <c r="CS7" s="38" t="s">
        <v>102</v>
      </c>
      <c r="CT7" s="38" t="s">
        <v>102</v>
      </c>
      <c r="CU7" s="38" t="s">
        <v>102</v>
      </c>
      <c r="CV7" s="38">
        <v>42.4</v>
      </c>
      <c r="CW7" s="38">
        <v>42.9</v>
      </c>
      <c r="CX7" s="38" t="s">
        <v>102</v>
      </c>
      <c r="CY7" s="38" t="s">
        <v>102</v>
      </c>
      <c r="CZ7" s="38" t="s">
        <v>102</v>
      </c>
      <c r="DA7" s="38" t="s">
        <v>102</v>
      </c>
      <c r="DB7" s="38">
        <v>75.98</v>
      </c>
      <c r="DC7" s="38" t="s">
        <v>102</v>
      </c>
      <c r="DD7" s="38" t="s">
        <v>102</v>
      </c>
      <c r="DE7" s="38" t="s">
        <v>102</v>
      </c>
      <c r="DF7" s="38" t="s">
        <v>102</v>
      </c>
      <c r="DG7" s="38">
        <v>84.19</v>
      </c>
      <c r="DH7" s="38">
        <v>84.75</v>
      </c>
      <c r="DI7" s="38" t="s">
        <v>102</v>
      </c>
      <c r="DJ7" s="38" t="s">
        <v>102</v>
      </c>
      <c r="DK7" s="38" t="s">
        <v>102</v>
      </c>
      <c r="DL7" s="38" t="s">
        <v>102</v>
      </c>
      <c r="DM7" s="38">
        <v>3</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2022-02-21T08:42:44Z</cp:lastPrinted>
  <dcterms:created xsi:type="dcterms:W3CDTF">2021-12-03T07:22:49Z</dcterms:created>
  <dcterms:modified xsi:type="dcterms:W3CDTF">2022-02-21T08:42:45Z</dcterms:modified>
  <cp:category/>
</cp:coreProperties>
</file>