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14_吉岡町□△\"/>
    </mc:Choice>
  </mc:AlternateContent>
  <xr:revisionPtr revIDLastSave="0" documentId="13_ncr:1_{E4D1D327-632F-4ABB-9D0E-4EB44866DDA9}" xr6:coauthVersionLast="36" xr6:coauthVersionMax="36" xr10:uidLastSave="{00000000-0000-0000-0000-000000000000}"/>
  <workbookProtection workbookAlgorithmName="SHA-512" workbookHashValue="wbXU559XdoiQIwcIntqHXzxaYEBAVQ2RmuXtWdpaUrRf6uh8J+LMN3iOV5Cwt7/6NUWNevHzqSPY7Gt1WAYh2g==" workbookSaltValue="lms24SB+Onvyb6q6gHcKf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<sst xmlns="http://schemas.openxmlformats.org/spreadsheetml/2006/main" count="320" uniqueCount="115">
  <si>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</si>
  <si>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</si>
  <si>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</si>
  <si>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</si>
  <si>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</si>
  <si>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</si>
  <si>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</si>
  <si>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</si>
  <si>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</si>
  <si>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</si>
  <si>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</si>
  <si>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</si>
  <si>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</si>
  <si>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</si>
  <si>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</si>
  <si>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</si>
  <si>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</si>
  <si>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</si>
  <si>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</si>
  <si>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</si>
  <si>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</si>
  <si>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</si>
  <si>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</si>
  <si>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</si>
  <si>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</si>
  <si>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</si>
  <si>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</si>
  <si>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</si>
  <si>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</si>
  <si>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</si>
  <si>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</si>
  <si>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</si>
  <si>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</si>
  <si>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</si>
  <si>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</si>
  <si>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</si>
  <si>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</si>
  <si>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</si>
  <si>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</si>
  <si>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</si>
  <si>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</si>
  <si>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</si>
  <si>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</si>
  <si>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</si>
  <si>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</si>
  <si>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</si>
  <si>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</si>
  <si>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</si>
  <si>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</si>
  <si>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</si>
  <si>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</si>
  <si>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</si>
  <si>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</si>
  <si>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</si>
  <si>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</si>
  <si>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</si>
  <si>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</si>
  <si>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</si>
  <si>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</si>
  <si>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</si>
  <si>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</si>
  <si>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</si>
  <si>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</si>
  <si>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</si>
  <si>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</si>
  <si>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</si>
  <si>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</si>
  <si>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</si>
  <si>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</si>
  <si>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</si>
  <si>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</si>
  <si>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</si>
  <si>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</si>
  <si>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</si>
  <si>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</si>
  <si>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</si>
  <si>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</si>
  <si>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</si>
  <si>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</si>
  <si>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</si>
  <si>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</si>
  <si>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</si>
  <si>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</si>
  <si>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</si>
  <si>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</si>
  <si>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</si>
  <si>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</si>
  <si>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</si>
  <si>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</si>
  <si>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</si>
  <si>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</si>
  <si>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</si>
  <si>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</si>
  <si>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</si>
  <si>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</si>
  <si>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</si>
  <si>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</si>
  <si>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</si>
  <si>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法適用</t>
  </si>
  <si>
    <t>下水道事業</t>
  </si>
  <si>
    <t>D1</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</si>
  <si>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</si>
  <si>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</si>
  <si>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</si>
  <si>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</si>
  <si>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</si>
  <si>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</si>
  <si>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</si>
  <si>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</si>
  <si>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</si>
  <si>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</si>
  <si>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</si>
  <si>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特定環境保全公共下水道事業については、下水道使用料収入にて業務に係る経費や施設の整備・維持管理に必要な経費を賄う、独立採算の原則のもと運営しています。
　①経常収支比率</t>
    </r>
    <r>
      <rPr>
        <sz val="7.5"/>
        <color theme="1"/>
        <rFont val="ＭＳ ゴシック"/>
        <family val="3"/>
        <charset val="128"/>
      </rPr>
      <t>は100％を超えているものの、一般会計補助金の割合は総収益の約4割強と多く、繰入金に依存した状態であるため、使用料収入の底上げが必要です。
　⑤経費回収率に関しては100％未満であり、かつ低いパーセンテージとなっています。このことは、使用料収入で汚水処理費を賄えていないことを意味しています。
　そのため、経費の削減を徹底するとともに、次回の経営戦略改定時には、使用料改定を本格的に検討し、経営改善に尽力する必要があります。
　なお、特定環境保全公共下水道事業区域は、下水道事業開始当初から整備を行っており、現在では整備を完了しております。
　そのため、企業債残高は非常に少なく、かつ年々減少しています。それにより、④企業債残高対事業規模比率もとても低いパーセンテージとなっています。
　③流動比率に関しては、本町は水準が高くなっていますが、短期的な債務が少ないだけであるため、実態としては、現金等の金額が大きくプールされているわけではありません。
　⑦施設利用率が「－」となっている理由は、本町の下水道はすべて「流域関連下水道」であり、流域下水道へ接続し処理をしているため、処理場を所有していないことから「－」となっています。
　⑧水洗化率については、全国平均や類似団体平均を下回っております。
　この主な要因としては、本特環区域は整備が完了していますが、下水道への接続が前提となる民間開発がそれほど活発な区域ではなく、転入による人口増もそれほど多くはありません。いわゆる昔ながらの住宅地となっており、浄化槽から下水道への切り替え（下水道接続）への興味や関心・意欲等が高くない区域となっています。
　そのため、下水道への新規接続件数も芳しくないことから、水洗化率も低調となっています。
　今後の対策としては、使用料収入の底上げを行うため、下水道の利便性や快適性を住民に理解していただき、下水道への接続を引き続きより一層促進していくことが必要になります。併せて、安定的な使用料収入を得るため、使用料の滞納を最小限に止めるための未納対策を行うことも重要となります。
　また、企業債の債務残高についても、適切な資金運用のもと、現状の減少傾向を維持していくことが重要です。</t>
    </r>
    <rPh sb="100" eb="102">
      <t>イッパン</t>
    </rPh>
    <rPh sb="102" eb="104">
      <t>カイケイ</t>
    </rPh>
    <rPh sb="104" eb="107">
      <t>ホジョキン</t>
    </rPh>
    <rPh sb="108" eb="110">
      <t>ワリアイ</t>
    </rPh>
    <rPh sb="111" eb="114">
      <t>ソウシュウエキ</t>
    </rPh>
    <rPh sb="115" eb="116">
      <t>ヤク</t>
    </rPh>
    <rPh sb="117" eb="118">
      <t>ワリ</t>
    </rPh>
    <rPh sb="118" eb="119">
      <t>キョウ</t>
    </rPh>
    <rPh sb="120" eb="121">
      <t>オオ</t>
    </rPh>
    <rPh sb="123" eb="126">
      <t>クリイレキン</t>
    </rPh>
    <rPh sb="127" eb="129">
      <t>イゾン</t>
    </rPh>
    <rPh sb="131" eb="133">
      <t>ジョウタイ</t>
    </rPh>
    <rPh sb="139" eb="142">
      <t>シヨウリョウ</t>
    </rPh>
    <rPh sb="142" eb="144">
      <t>シュウニュウ</t>
    </rPh>
    <rPh sb="145" eb="147">
      <t>ソコア</t>
    </rPh>
    <rPh sb="149" eb="151">
      <t>ヒツヨウ</t>
    </rPh>
    <phoneticPr fontId="1"/>
  </si>
  <si>
    <r>
      <t>　本町の特定環境保全公共下水道事業は、昭和57年から下水道管渠の布設を始めており、現時点では管渠の法定耐用年数を経過していません。
　そのため、①有形固定資産減価償却率のパーセンテージは低く、②管渠老朽化率はまだ「0」となっています。
　しかし、管渠の老朽化は確実に進行していると考えられます。
　そのことから、本町では、不明水対策調査及びそれに基づいた管内補修工事を行っております。不明水対策調査ではTVカメラ調査等を行い、異常・損傷等が見つかった箇所について、補修工事等を行っています。
　今後の対策としては、策定済みの「ストックマネジメント計画（簡易版）」に基づき、管渠の法定耐用年数を考慮しながら、将来的な整備計画を立てるほか、その後、同計画（詳細版）を再度策定し、補助事業として国庫補助金を交付してもらいながら、管渠更生工事等を実施し、管渠の効率的な改築・更新・維持管理に努めていく必要があ</t>
    </r>
    <r>
      <rPr>
        <sz val="7.5"/>
        <color theme="1"/>
        <rFont val="ＭＳ ゴシック"/>
        <family val="3"/>
        <charset val="128"/>
      </rPr>
      <t>ります。</t>
    </r>
  </si>
  <si>
    <r>
      <t>　本地区は管渠整備が完了しておりますが、節水意識の高まりや節水家電の普及により、</t>
    </r>
    <r>
      <rPr>
        <sz val="7.5"/>
        <color theme="1"/>
        <rFont val="ＭＳ ゴシック"/>
        <family val="3"/>
        <charset val="128"/>
      </rPr>
      <t>使用料収入が停滞しています。そのため、未だ下水道へ接続していない住民に対し、接続を促進するとともに、未納対策を強化し、使用料収入を増加させることが必要です。
　また、経費回収率の向上を図るため、令和2年度に策定した「経営戦略」を次回改定する際には、使用料改定について本格的に検討する必要があります。
　加えて、経費の削減を徹底し、経営改善に全力で取り組む必要があります。
　また、管渠の整備に合わせ、後年度の管渠の老朽化を早期に発見し対応できるよう、策定した「ストックマネジメント計画（簡易版）」を活用し、管渠の効率的な維持管理等に努めていく必要があります。</t>
    </r>
    <rPh sb="40" eb="43">
      <t>シヨウリョウ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</si>
</sst>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7.5"/>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7" fillId="0" borderId="0"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214-4429-9C5B-10440E1B6A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1214-4429-9C5B-10440E1B6A5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B8-426F-9F71-EE60A8D4B1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25B8-426F-9F71-EE60A8D4B1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82.03</c:v>
                </c:pt>
              </c:numCache>
            </c:numRef>
          </c:val>
          <c:extLst>
            <c:ext xmlns:c16="http://schemas.microsoft.com/office/drawing/2014/chart" uri="{C3380CC4-5D6E-409C-BE32-E72D297353CC}">
              <c16:uniqueId val="{00000000-6EED-4EF5-8F3F-ECB852B318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6EED-4EF5-8F3F-ECB852B318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103.72</c:v>
                </c:pt>
              </c:numCache>
            </c:numRef>
          </c:val>
          <c:extLst>
            <c:ext xmlns:c16="http://schemas.microsoft.com/office/drawing/2014/chart" uri="{C3380CC4-5D6E-409C-BE32-E72D297353CC}">
              <c16:uniqueId val="{00000000-371C-4EA2-8BA0-05DF6BA126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371C-4EA2-8BA0-05DF6BA126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3.27</c:v>
                </c:pt>
              </c:numCache>
            </c:numRef>
          </c:val>
          <c:extLst>
            <c:ext xmlns:c16="http://schemas.microsoft.com/office/drawing/2014/chart" uri="{C3380CC4-5D6E-409C-BE32-E72D297353CC}">
              <c16:uniqueId val="{00000000-B9F4-4CBA-8FDC-45600B7277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B9F4-4CBA-8FDC-45600B7277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A7B-465C-AE60-81804EB579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A7B-465C-AE60-81804EB579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01-4F07-8F61-4EEB61E161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BB01-4F07-8F61-4EEB61E1616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96.48</c:v>
                </c:pt>
              </c:numCache>
            </c:numRef>
          </c:val>
          <c:extLst>
            <c:ext xmlns:c16="http://schemas.microsoft.com/office/drawing/2014/chart" uri="{C3380CC4-5D6E-409C-BE32-E72D297353CC}">
              <c16:uniqueId val="{00000000-F4BC-4678-A014-C100AF206BF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F4BC-4678-A014-C100AF206BF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196.25</c:v>
                </c:pt>
              </c:numCache>
            </c:numRef>
          </c:val>
          <c:extLst>
            <c:ext xmlns:c16="http://schemas.microsoft.com/office/drawing/2014/chart" uri="{C3380CC4-5D6E-409C-BE32-E72D297353CC}">
              <c16:uniqueId val="{00000000-6119-49FA-BC38-6DA74655D9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6119-49FA-BC38-6DA74655D9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75.16</c:v>
                </c:pt>
              </c:numCache>
            </c:numRef>
          </c:val>
          <c:extLst>
            <c:ext xmlns:c16="http://schemas.microsoft.com/office/drawing/2014/chart" uri="{C3380CC4-5D6E-409C-BE32-E72D297353CC}">
              <c16:uniqueId val="{00000000-DD4C-4568-92F0-0528EDB5EA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DD4C-4568-92F0-0528EDB5EA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CCBF-43F2-B618-216B22685E2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CCBF-43F2-B618-216B22685E2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【61.55】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【45.34】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【1,260.21】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【84.75】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【42.90】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【215.41】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【75.29】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【23.60】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zoomScale="70" zoomScaleNormal="7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2</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吉岡町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7</v>
      </c>
      <c r="C7" s="70"/>
      <c r="D7" s="70"/>
      <c r="E7" s="70"/>
      <c r="F7" s="70"/>
      <c r="G7" s="70"/>
      <c r="H7" s="70"/>
      <c r="I7" s="70" t="s">
        <v>14</v>
      </c>
      <c r="J7" s="70"/>
      <c r="K7" s="70"/>
      <c r="L7" s="70"/>
      <c r="M7" s="70"/>
      <c r="N7" s="70"/>
      <c r="O7" s="70"/>
      <c r="P7" s="70" t="s">
        <v>6</v>
      </c>
      <c r="Q7" s="70"/>
      <c r="R7" s="70"/>
      <c r="S7" s="70"/>
      <c r="T7" s="70"/>
      <c r="U7" s="70"/>
      <c r="V7" s="70"/>
      <c r="W7" s="70" t="s">
        <v>16</v>
      </c>
      <c r="X7" s="70"/>
      <c r="Y7" s="70"/>
      <c r="Z7" s="70"/>
      <c r="AA7" s="70"/>
      <c r="AB7" s="70"/>
      <c r="AC7" s="70"/>
      <c r="AD7" s="70" t="s">
        <v>5</v>
      </c>
      <c r="AE7" s="70"/>
      <c r="AF7" s="70"/>
      <c r="AG7" s="70"/>
      <c r="AH7" s="70"/>
      <c r="AI7" s="70"/>
      <c r="AJ7" s="70"/>
      <c r="AK7" s="3"/>
      <c r="AL7" s="70" t="s">
        <v>17</v>
      </c>
      <c r="AM7" s="70"/>
      <c r="AN7" s="70"/>
      <c r="AO7" s="70"/>
      <c r="AP7" s="70"/>
      <c r="AQ7" s="70"/>
      <c r="AR7" s="70"/>
      <c r="AS7" s="70"/>
      <c r="AT7" s="70" t="s">
        <v>11</v>
      </c>
      <c r="AU7" s="70"/>
      <c r="AV7" s="70"/>
      <c r="AW7" s="70"/>
      <c r="AX7" s="70"/>
      <c r="AY7" s="70"/>
      <c r="AZ7" s="70"/>
      <c r="BA7" s="70"/>
      <c r="BB7" s="70" t="s">
        <v>18</v>
      </c>
      <c r="BC7" s="70"/>
      <c r="BD7" s="70"/>
      <c r="BE7" s="70"/>
      <c r="BF7" s="70"/>
      <c r="BG7" s="70"/>
      <c r="BH7" s="70"/>
      <c r="BI7" s="70"/>
      <c r="BJ7" s="3"/>
      <c r="BK7" s="3"/>
      <c r="BL7" s="15" t="s">
        <v>19</v>
      </c>
      <c r="BM7" s="16"/>
      <c r="BN7" s="16"/>
      <c r="BO7" s="16"/>
      <c r="BP7" s="16"/>
      <c r="BQ7" s="16"/>
      <c r="BR7" s="16"/>
      <c r="BS7" s="16"/>
      <c r="BT7" s="16"/>
      <c r="BU7" s="16"/>
      <c r="BV7" s="16"/>
      <c r="BW7" s="16"/>
      <c r="BX7" s="16"/>
      <c r="BY7" s="23"/>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D1</v>
      </c>
      <c r="X8" s="73"/>
      <c r="Y8" s="73"/>
      <c r="Z8" s="73"/>
      <c r="AA8" s="73"/>
      <c r="AB8" s="73"/>
      <c r="AC8" s="73"/>
      <c r="AD8" s="74" t="str">
        <f>データ!$M$6</f>
        <v>非設置</v>
      </c>
      <c r="AE8" s="74"/>
      <c r="AF8" s="74"/>
      <c r="AG8" s="74"/>
      <c r="AH8" s="74"/>
      <c r="AI8" s="74"/>
      <c r="AJ8" s="74"/>
      <c r="AK8" s="3"/>
      <c r="AL8" s="63">
        <f>データ!S6</f>
        <v>21808</v>
      </c>
      <c r="AM8" s="63"/>
      <c r="AN8" s="63"/>
      <c r="AO8" s="63"/>
      <c r="AP8" s="63"/>
      <c r="AQ8" s="63"/>
      <c r="AR8" s="63"/>
      <c r="AS8" s="63"/>
      <c r="AT8" s="64">
        <f>データ!T6</f>
        <v>20.46</v>
      </c>
      <c r="AU8" s="64"/>
      <c r="AV8" s="64"/>
      <c r="AW8" s="64"/>
      <c r="AX8" s="64"/>
      <c r="AY8" s="64"/>
      <c r="AZ8" s="64"/>
      <c r="BA8" s="64"/>
      <c r="BB8" s="64">
        <f>データ!U6</f>
        <v>1065.8800000000001</v>
      </c>
      <c r="BC8" s="64"/>
      <c r="BD8" s="64"/>
      <c r="BE8" s="64"/>
      <c r="BF8" s="64"/>
      <c r="BG8" s="64"/>
      <c r="BH8" s="64"/>
      <c r="BI8" s="64"/>
      <c r="BJ8" s="3"/>
      <c r="BK8" s="3"/>
      <c r="BL8" s="68" t="s">
        <v>13</v>
      </c>
      <c r="BM8" s="69"/>
      <c r="BN8" s="17" t="s">
        <v>21</v>
      </c>
      <c r="BO8" s="20"/>
      <c r="BP8" s="20"/>
      <c r="BQ8" s="20"/>
      <c r="BR8" s="20"/>
      <c r="BS8" s="20"/>
      <c r="BT8" s="20"/>
      <c r="BU8" s="20"/>
      <c r="BV8" s="20"/>
      <c r="BW8" s="20"/>
      <c r="BX8" s="20"/>
      <c r="BY8" s="24"/>
    </row>
    <row r="9" spans="1:78" ht="18.75" customHeight="1" x14ac:dyDescent="0.15">
      <c r="A9" s="2"/>
      <c r="B9" s="70" t="s">
        <v>23</v>
      </c>
      <c r="C9" s="70"/>
      <c r="D9" s="70"/>
      <c r="E9" s="70"/>
      <c r="F9" s="70"/>
      <c r="G9" s="70"/>
      <c r="H9" s="70"/>
      <c r="I9" s="70" t="s">
        <v>24</v>
      </c>
      <c r="J9" s="70"/>
      <c r="K9" s="70"/>
      <c r="L9" s="70"/>
      <c r="M9" s="70"/>
      <c r="N9" s="70"/>
      <c r="O9" s="70"/>
      <c r="P9" s="70" t="s">
        <v>26</v>
      </c>
      <c r="Q9" s="70"/>
      <c r="R9" s="70"/>
      <c r="S9" s="70"/>
      <c r="T9" s="70"/>
      <c r="U9" s="70"/>
      <c r="V9" s="70"/>
      <c r="W9" s="70" t="s">
        <v>27</v>
      </c>
      <c r="X9" s="70"/>
      <c r="Y9" s="70"/>
      <c r="Z9" s="70"/>
      <c r="AA9" s="70"/>
      <c r="AB9" s="70"/>
      <c r="AC9" s="70"/>
      <c r="AD9" s="70" t="s">
        <v>22</v>
      </c>
      <c r="AE9" s="70"/>
      <c r="AF9" s="70"/>
      <c r="AG9" s="70"/>
      <c r="AH9" s="70"/>
      <c r="AI9" s="70"/>
      <c r="AJ9" s="70"/>
      <c r="AK9" s="3"/>
      <c r="AL9" s="70" t="s">
        <v>30</v>
      </c>
      <c r="AM9" s="70"/>
      <c r="AN9" s="70"/>
      <c r="AO9" s="70"/>
      <c r="AP9" s="70"/>
      <c r="AQ9" s="70"/>
      <c r="AR9" s="70"/>
      <c r="AS9" s="70"/>
      <c r="AT9" s="70" t="s">
        <v>31</v>
      </c>
      <c r="AU9" s="70"/>
      <c r="AV9" s="70"/>
      <c r="AW9" s="70"/>
      <c r="AX9" s="70"/>
      <c r="AY9" s="70"/>
      <c r="AZ9" s="70"/>
      <c r="BA9" s="70"/>
      <c r="BB9" s="70" t="s">
        <v>34</v>
      </c>
      <c r="BC9" s="70"/>
      <c r="BD9" s="70"/>
      <c r="BE9" s="70"/>
      <c r="BF9" s="70"/>
      <c r="BG9" s="70"/>
      <c r="BH9" s="70"/>
      <c r="BI9" s="70"/>
      <c r="BJ9" s="3"/>
      <c r="BK9" s="3"/>
      <c r="BL9" s="71" t="s">
        <v>35</v>
      </c>
      <c r="BM9" s="72"/>
      <c r="BN9" s="18" t="s">
        <v>37</v>
      </c>
      <c r="BO9" s="21"/>
      <c r="BP9" s="21"/>
      <c r="BQ9" s="21"/>
      <c r="BR9" s="21"/>
      <c r="BS9" s="21"/>
      <c r="BT9" s="21"/>
      <c r="BU9" s="21"/>
      <c r="BV9" s="21"/>
      <c r="BW9" s="21"/>
      <c r="BX9" s="21"/>
      <c r="BY9" s="25"/>
    </row>
    <row r="10" spans="1:78" ht="18.75" customHeight="1" x14ac:dyDescent="0.15">
      <c r="A10" s="2"/>
      <c r="B10" s="64" t="str">
        <f>データ!N6</f>
        <v>-</v>
      </c>
      <c r="C10" s="64"/>
      <c r="D10" s="64"/>
      <c r="E10" s="64"/>
      <c r="F10" s="64"/>
      <c r="G10" s="64"/>
      <c r="H10" s="64"/>
      <c r="I10" s="64">
        <f>データ!O6</f>
        <v>94.15</v>
      </c>
      <c r="J10" s="64"/>
      <c r="K10" s="64"/>
      <c r="L10" s="64"/>
      <c r="M10" s="64"/>
      <c r="N10" s="64"/>
      <c r="O10" s="64"/>
      <c r="P10" s="64">
        <f>データ!P6</f>
        <v>9.43</v>
      </c>
      <c r="Q10" s="64"/>
      <c r="R10" s="64"/>
      <c r="S10" s="64"/>
      <c r="T10" s="64"/>
      <c r="U10" s="64"/>
      <c r="V10" s="64"/>
      <c r="W10" s="64">
        <f>データ!Q6</f>
        <v>100</v>
      </c>
      <c r="X10" s="64"/>
      <c r="Y10" s="64"/>
      <c r="Z10" s="64"/>
      <c r="AA10" s="64"/>
      <c r="AB10" s="64"/>
      <c r="AC10" s="64"/>
      <c r="AD10" s="63">
        <f>データ!R6</f>
        <v>2310</v>
      </c>
      <c r="AE10" s="63"/>
      <c r="AF10" s="63"/>
      <c r="AG10" s="63"/>
      <c r="AH10" s="63"/>
      <c r="AI10" s="63"/>
      <c r="AJ10" s="63"/>
      <c r="AK10" s="2"/>
      <c r="AL10" s="63">
        <f>データ!V6</f>
        <v>2059</v>
      </c>
      <c r="AM10" s="63"/>
      <c r="AN10" s="63"/>
      <c r="AO10" s="63"/>
      <c r="AP10" s="63"/>
      <c r="AQ10" s="63"/>
      <c r="AR10" s="63"/>
      <c r="AS10" s="63"/>
      <c r="AT10" s="64">
        <f>データ!W6</f>
        <v>0.56999999999999995</v>
      </c>
      <c r="AU10" s="64"/>
      <c r="AV10" s="64"/>
      <c r="AW10" s="64"/>
      <c r="AX10" s="64"/>
      <c r="AY10" s="64"/>
      <c r="AZ10" s="64"/>
      <c r="BA10" s="64"/>
      <c r="BB10" s="64">
        <f>データ!X6</f>
        <v>3612.28</v>
      </c>
      <c r="BC10" s="64"/>
      <c r="BD10" s="64"/>
      <c r="BE10" s="64"/>
      <c r="BF10" s="64"/>
      <c r="BG10" s="64"/>
      <c r="BH10" s="64"/>
      <c r="BI10" s="64"/>
      <c r="BJ10" s="2"/>
      <c r="BK10" s="2"/>
      <c r="BL10" s="65" t="s">
        <v>38</v>
      </c>
      <c r="BM10" s="66"/>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40</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29</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41</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112</v>
      </c>
      <c r="BM16" s="50"/>
      <c r="BN16" s="50"/>
      <c r="BO16" s="50"/>
      <c r="BP16" s="50"/>
      <c r="BQ16" s="50"/>
      <c r="BR16" s="50"/>
      <c r="BS16" s="50"/>
      <c r="BT16" s="50"/>
      <c r="BU16" s="50"/>
      <c r="BV16" s="50"/>
      <c r="BW16" s="50"/>
      <c r="BX16" s="50"/>
      <c r="BY16" s="50"/>
      <c r="BZ16" s="5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1</v>
      </c>
      <c r="BM45" s="44"/>
      <c r="BN45" s="44"/>
      <c r="BO45" s="44"/>
      <c r="BP45" s="44"/>
      <c r="BQ45" s="44"/>
      <c r="BR45" s="44"/>
      <c r="BS45" s="44"/>
      <c r="BT45" s="44"/>
      <c r="BU45" s="44"/>
      <c r="BV45" s="44"/>
      <c r="BW45" s="44"/>
      <c r="BX45" s="44"/>
      <c r="BY45" s="44"/>
      <c r="BZ45" s="4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9" t="s">
        <v>113</v>
      </c>
      <c r="BM47" s="84"/>
      <c r="BN47" s="84"/>
      <c r="BO47" s="84"/>
      <c r="BP47" s="84"/>
      <c r="BQ47" s="84"/>
      <c r="BR47" s="84"/>
      <c r="BS47" s="84"/>
      <c r="BT47" s="84"/>
      <c r="BU47" s="84"/>
      <c r="BV47" s="84"/>
      <c r="BW47" s="84"/>
      <c r="BX47" s="84"/>
      <c r="BY47" s="84"/>
      <c r="BZ47" s="85"/>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9"/>
      <c r="BM48" s="84"/>
      <c r="BN48" s="84"/>
      <c r="BO48" s="84"/>
      <c r="BP48" s="84"/>
      <c r="BQ48" s="84"/>
      <c r="BR48" s="84"/>
      <c r="BS48" s="84"/>
      <c r="BT48" s="84"/>
      <c r="BU48" s="84"/>
      <c r="BV48" s="84"/>
      <c r="BW48" s="84"/>
      <c r="BX48" s="84"/>
      <c r="BY48" s="84"/>
      <c r="BZ48" s="85"/>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9"/>
      <c r="BM49" s="84"/>
      <c r="BN49" s="84"/>
      <c r="BO49" s="84"/>
      <c r="BP49" s="84"/>
      <c r="BQ49" s="84"/>
      <c r="BR49" s="84"/>
      <c r="BS49" s="84"/>
      <c r="BT49" s="84"/>
      <c r="BU49" s="84"/>
      <c r="BV49" s="84"/>
      <c r="BW49" s="84"/>
      <c r="BX49" s="84"/>
      <c r="BY49" s="84"/>
      <c r="BZ49" s="85"/>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9"/>
      <c r="BM50" s="84"/>
      <c r="BN50" s="84"/>
      <c r="BO50" s="84"/>
      <c r="BP50" s="84"/>
      <c r="BQ50" s="84"/>
      <c r="BR50" s="84"/>
      <c r="BS50" s="84"/>
      <c r="BT50" s="84"/>
      <c r="BU50" s="84"/>
      <c r="BV50" s="84"/>
      <c r="BW50" s="84"/>
      <c r="BX50" s="84"/>
      <c r="BY50" s="84"/>
      <c r="BZ50" s="85"/>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9"/>
      <c r="BM51" s="84"/>
      <c r="BN51" s="84"/>
      <c r="BO51" s="84"/>
      <c r="BP51" s="84"/>
      <c r="BQ51" s="84"/>
      <c r="BR51" s="84"/>
      <c r="BS51" s="84"/>
      <c r="BT51" s="84"/>
      <c r="BU51" s="84"/>
      <c r="BV51" s="84"/>
      <c r="BW51" s="84"/>
      <c r="BX51" s="84"/>
      <c r="BY51" s="84"/>
      <c r="BZ51" s="85"/>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9"/>
      <c r="BM52" s="84"/>
      <c r="BN52" s="84"/>
      <c r="BO52" s="84"/>
      <c r="BP52" s="84"/>
      <c r="BQ52" s="84"/>
      <c r="BR52" s="84"/>
      <c r="BS52" s="84"/>
      <c r="BT52" s="84"/>
      <c r="BU52" s="84"/>
      <c r="BV52" s="84"/>
      <c r="BW52" s="84"/>
      <c r="BX52" s="84"/>
      <c r="BY52" s="84"/>
      <c r="BZ52" s="85"/>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9"/>
      <c r="BM53" s="84"/>
      <c r="BN53" s="84"/>
      <c r="BO53" s="84"/>
      <c r="BP53" s="84"/>
      <c r="BQ53" s="84"/>
      <c r="BR53" s="84"/>
      <c r="BS53" s="84"/>
      <c r="BT53" s="84"/>
      <c r="BU53" s="84"/>
      <c r="BV53" s="84"/>
      <c r="BW53" s="84"/>
      <c r="BX53" s="84"/>
      <c r="BY53" s="84"/>
      <c r="BZ53" s="85"/>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9"/>
      <c r="BM54" s="84"/>
      <c r="BN54" s="84"/>
      <c r="BO54" s="84"/>
      <c r="BP54" s="84"/>
      <c r="BQ54" s="84"/>
      <c r="BR54" s="84"/>
      <c r="BS54" s="84"/>
      <c r="BT54" s="84"/>
      <c r="BU54" s="84"/>
      <c r="BV54" s="84"/>
      <c r="BW54" s="84"/>
      <c r="BX54" s="84"/>
      <c r="BY54" s="84"/>
      <c r="BZ54" s="85"/>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9"/>
      <c r="BM55" s="84"/>
      <c r="BN55" s="84"/>
      <c r="BO55" s="84"/>
      <c r="BP55" s="84"/>
      <c r="BQ55" s="84"/>
      <c r="BR55" s="84"/>
      <c r="BS55" s="84"/>
      <c r="BT55" s="84"/>
      <c r="BU55" s="84"/>
      <c r="BV55" s="84"/>
      <c r="BW55" s="84"/>
      <c r="BX55" s="84"/>
      <c r="BY55" s="84"/>
      <c r="BZ55" s="85"/>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9"/>
      <c r="BM56" s="84"/>
      <c r="BN56" s="84"/>
      <c r="BO56" s="84"/>
      <c r="BP56" s="84"/>
      <c r="BQ56" s="84"/>
      <c r="BR56" s="84"/>
      <c r="BS56" s="84"/>
      <c r="BT56" s="84"/>
      <c r="BU56" s="84"/>
      <c r="BV56" s="84"/>
      <c r="BW56" s="84"/>
      <c r="BX56" s="84"/>
      <c r="BY56" s="84"/>
      <c r="BZ56" s="85"/>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9"/>
      <c r="BM57" s="84"/>
      <c r="BN57" s="84"/>
      <c r="BO57" s="84"/>
      <c r="BP57" s="84"/>
      <c r="BQ57" s="84"/>
      <c r="BR57" s="84"/>
      <c r="BS57" s="84"/>
      <c r="BT57" s="84"/>
      <c r="BU57" s="84"/>
      <c r="BV57" s="84"/>
      <c r="BW57" s="84"/>
      <c r="BX57" s="84"/>
      <c r="BY57" s="84"/>
      <c r="BZ57" s="85"/>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9"/>
      <c r="BM58" s="84"/>
      <c r="BN58" s="84"/>
      <c r="BO58" s="84"/>
      <c r="BP58" s="84"/>
      <c r="BQ58" s="84"/>
      <c r="BR58" s="84"/>
      <c r="BS58" s="84"/>
      <c r="BT58" s="84"/>
      <c r="BU58" s="84"/>
      <c r="BV58" s="84"/>
      <c r="BW58" s="84"/>
      <c r="BX58" s="84"/>
      <c r="BY58" s="84"/>
      <c r="BZ58" s="85"/>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9"/>
      <c r="BM59" s="84"/>
      <c r="BN59" s="84"/>
      <c r="BO59" s="84"/>
      <c r="BP59" s="84"/>
      <c r="BQ59" s="84"/>
      <c r="BR59" s="84"/>
      <c r="BS59" s="84"/>
      <c r="BT59" s="84"/>
      <c r="BU59" s="84"/>
      <c r="BV59" s="84"/>
      <c r="BW59" s="84"/>
      <c r="BX59" s="84"/>
      <c r="BY59" s="84"/>
      <c r="BZ59" s="85"/>
    </row>
    <row r="60" spans="1:78" ht="13.5" customHeight="1" x14ac:dyDescent="0.15">
      <c r="A60" s="2"/>
      <c r="B60" s="60" t="s">
        <v>10</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84"/>
      <c r="BN60" s="84"/>
      <c r="BO60" s="84"/>
      <c r="BP60" s="84"/>
      <c r="BQ60" s="84"/>
      <c r="BR60" s="84"/>
      <c r="BS60" s="84"/>
      <c r="BT60" s="84"/>
      <c r="BU60" s="84"/>
      <c r="BV60" s="84"/>
      <c r="BW60" s="84"/>
      <c r="BX60" s="84"/>
      <c r="BY60" s="84"/>
      <c r="BZ60" s="85"/>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84"/>
      <c r="BN61" s="84"/>
      <c r="BO61" s="84"/>
      <c r="BP61" s="84"/>
      <c r="BQ61" s="84"/>
      <c r="BR61" s="84"/>
      <c r="BS61" s="84"/>
      <c r="BT61" s="84"/>
      <c r="BU61" s="84"/>
      <c r="BV61" s="84"/>
      <c r="BW61" s="84"/>
      <c r="BX61" s="84"/>
      <c r="BY61" s="84"/>
      <c r="BZ61" s="85"/>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9"/>
      <c r="BM62" s="84"/>
      <c r="BN62" s="84"/>
      <c r="BO62" s="84"/>
      <c r="BP62" s="84"/>
      <c r="BQ62" s="84"/>
      <c r="BR62" s="84"/>
      <c r="BS62" s="84"/>
      <c r="BT62" s="84"/>
      <c r="BU62" s="84"/>
      <c r="BV62" s="84"/>
      <c r="BW62" s="84"/>
      <c r="BX62" s="84"/>
      <c r="BY62" s="84"/>
      <c r="BZ62" s="85"/>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86"/>
      <c r="BM63" s="87"/>
      <c r="BN63" s="87"/>
      <c r="BO63" s="87"/>
      <c r="BP63" s="87"/>
      <c r="BQ63" s="87"/>
      <c r="BR63" s="87"/>
      <c r="BS63" s="87"/>
      <c r="BT63" s="87"/>
      <c r="BU63" s="87"/>
      <c r="BV63" s="87"/>
      <c r="BW63" s="87"/>
      <c r="BX63" s="87"/>
      <c r="BY63" s="87"/>
      <c r="BZ63" s="88"/>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9</v>
      </c>
      <c r="BM64" s="44"/>
      <c r="BN64" s="44"/>
      <c r="BO64" s="44"/>
      <c r="BP64" s="44"/>
      <c r="BQ64" s="44"/>
      <c r="BR64" s="44"/>
      <c r="BS64" s="44"/>
      <c r="BT64" s="44"/>
      <c r="BU64" s="44"/>
      <c r="BV64" s="44"/>
      <c r="BW64" s="44"/>
      <c r="BX64" s="44"/>
      <c r="BY64" s="44"/>
      <c r="BZ64" s="4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9" t="s">
        <v>114</v>
      </c>
      <c r="BM66" s="84"/>
      <c r="BN66" s="84"/>
      <c r="BO66" s="84"/>
      <c r="BP66" s="84"/>
      <c r="BQ66" s="84"/>
      <c r="BR66" s="84"/>
      <c r="BS66" s="84"/>
      <c r="BT66" s="84"/>
      <c r="BU66" s="84"/>
      <c r="BV66" s="84"/>
      <c r="BW66" s="84"/>
      <c r="BX66" s="84"/>
      <c r="BY66" s="84"/>
      <c r="BZ66" s="85"/>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9"/>
      <c r="BM67" s="84"/>
      <c r="BN67" s="84"/>
      <c r="BO67" s="84"/>
      <c r="BP67" s="84"/>
      <c r="BQ67" s="84"/>
      <c r="BR67" s="84"/>
      <c r="BS67" s="84"/>
      <c r="BT67" s="84"/>
      <c r="BU67" s="84"/>
      <c r="BV67" s="84"/>
      <c r="BW67" s="84"/>
      <c r="BX67" s="84"/>
      <c r="BY67" s="84"/>
      <c r="BZ67" s="85"/>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9"/>
      <c r="BM68" s="84"/>
      <c r="BN68" s="84"/>
      <c r="BO68" s="84"/>
      <c r="BP68" s="84"/>
      <c r="BQ68" s="84"/>
      <c r="BR68" s="84"/>
      <c r="BS68" s="84"/>
      <c r="BT68" s="84"/>
      <c r="BU68" s="84"/>
      <c r="BV68" s="84"/>
      <c r="BW68" s="84"/>
      <c r="BX68" s="84"/>
      <c r="BY68" s="84"/>
      <c r="BZ68" s="85"/>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9"/>
      <c r="BM69" s="84"/>
      <c r="BN69" s="84"/>
      <c r="BO69" s="84"/>
      <c r="BP69" s="84"/>
      <c r="BQ69" s="84"/>
      <c r="BR69" s="84"/>
      <c r="BS69" s="84"/>
      <c r="BT69" s="84"/>
      <c r="BU69" s="84"/>
      <c r="BV69" s="84"/>
      <c r="BW69" s="84"/>
      <c r="BX69" s="84"/>
      <c r="BY69" s="84"/>
      <c r="BZ69" s="85"/>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9"/>
      <c r="BM70" s="84"/>
      <c r="BN70" s="84"/>
      <c r="BO70" s="84"/>
      <c r="BP70" s="84"/>
      <c r="BQ70" s="84"/>
      <c r="BR70" s="84"/>
      <c r="BS70" s="84"/>
      <c r="BT70" s="84"/>
      <c r="BU70" s="84"/>
      <c r="BV70" s="84"/>
      <c r="BW70" s="84"/>
      <c r="BX70" s="84"/>
      <c r="BY70" s="84"/>
      <c r="BZ70" s="85"/>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9"/>
      <c r="BM71" s="84"/>
      <c r="BN71" s="84"/>
      <c r="BO71" s="84"/>
      <c r="BP71" s="84"/>
      <c r="BQ71" s="84"/>
      <c r="BR71" s="84"/>
      <c r="BS71" s="84"/>
      <c r="BT71" s="84"/>
      <c r="BU71" s="84"/>
      <c r="BV71" s="84"/>
      <c r="BW71" s="84"/>
      <c r="BX71" s="84"/>
      <c r="BY71" s="84"/>
      <c r="BZ71" s="85"/>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9"/>
      <c r="BM72" s="84"/>
      <c r="BN72" s="84"/>
      <c r="BO72" s="84"/>
      <c r="BP72" s="84"/>
      <c r="BQ72" s="84"/>
      <c r="BR72" s="84"/>
      <c r="BS72" s="84"/>
      <c r="BT72" s="84"/>
      <c r="BU72" s="84"/>
      <c r="BV72" s="84"/>
      <c r="BW72" s="84"/>
      <c r="BX72" s="84"/>
      <c r="BY72" s="84"/>
      <c r="BZ72" s="85"/>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9"/>
      <c r="BM73" s="84"/>
      <c r="BN73" s="84"/>
      <c r="BO73" s="84"/>
      <c r="BP73" s="84"/>
      <c r="BQ73" s="84"/>
      <c r="BR73" s="84"/>
      <c r="BS73" s="84"/>
      <c r="BT73" s="84"/>
      <c r="BU73" s="84"/>
      <c r="BV73" s="84"/>
      <c r="BW73" s="84"/>
      <c r="BX73" s="84"/>
      <c r="BY73" s="84"/>
      <c r="BZ73" s="85"/>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9"/>
      <c r="BM74" s="84"/>
      <c r="BN74" s="84"/>
      <c r="BO74" s="84"/>
      <c r="BP74" s="84"/>
      <c r="BQ74" s="84"/>
      <c r="BR74" s="84"/>
      <c r="BS74" s="84"/>
      <c r="BT74" s="84"/>
      <c r="BU74" s="84"/>
      <c r="BV74" s="84"/>
      <c r="BW74" s="84"/>
      <c r="BX74" s="84"/>
      <c r="BY74" s="84"/>
      <c r="BZ74" s="85"/>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9"/>
      <c r="BM75" s="84"/>
      <c r="BN75" s="84"/>
      <c r="BO75" s="84"/>
      <c r="BP75" s="84"/>
      <c r="BQ75" s="84"/>
      <c r="BR75" s="84"/>
      <c r="BS75" s="84"/>
      <c r="BT75" s="84"/>
      <c r="BU75" s="84"/>
      <c r="BV75" s="84"/>
      <c r="BW75" s="84"/>
      <c r="BX75" s="84"/>
      <c r="BY75" s="84"/>
      <c r="BZ75" s="85"/>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9"/>
      <c r="BM76" s="84"/>
      <c r="BN76" s="84"/>
      <c r="BO76" s="84"/>
      <c r="BP76" s="84"/>
      <c r="BQ76" s="84"/>
      <c r="BR76" s="84"/>
      <c r="BS76" s="84"/>
      <c r="BT76" s="84"/>
      <c r="BU76" s="84"/>
      <c r="BV76" s="84"/>
      <c r="BW76" s="84"/>
      <c r="BX76" s="84"/>
      <c r="BY76" s="84"/>
      <c r="BZ76" s="85"/>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9"/>
      <c r="BM77" s="84"/>
      <c r="BN77" s="84"/>
      <c r="BO77" s="84"/>
      <c r="BP77" s="84"/>
      <c r="BQ77" s="84"/>
      <c r="BR77" s="84"/>
      <c r="BS77" s="84"/>
      <c r="BT77" s="84"/>
      <c r="BU77" s="84"/>
      <c r="BV77" s="84"/>
      <c r="BW77" s="84"/>
      <c r="BX77" s="84"/>
      <c r="BY77" s="84"/>
      <c r="BZ77" s="85"/>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9"/>
      <c r="BM78" s="84"/>
      <c r="BN78" s="84"/>
      <c r="BO78" s="84"/>
      <c r="BP78" s="84"/>
      <c r="BQ78" s="84"/>
      <c r="BR78" s="84"/>
      <c r="BS78" s="84"/>
      <c r="BT78" s="84"/>
      <c r="BU78" s="84"/>
      <c r="BV78" s="84"/>
      <c r="BW78" s="84"/>
      <c r="BX78" s="84"/>
      <c r="BY78" s="84"/>
      <c r="BZ78" s="85"/>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9"/>
      <c r="BM79" s="84"/>
      <c r="BN79" s="84"/>
      <c r="BO79" s="84"/>
      <c r="BP79" s="84"/>
      <c r="BQ79" s="84"/>
      <c r="BR79" s="84"/>
      <c r="BS79" s="84"/>
      <c r="BT79" s="84"/>
      <c r="BU79" s="84"/>
      <c r="BV79" s="84"/>
      <c r="BW79" s="84"/>
      <c r="BX79" s="84"/>
      <c r="BY79" s="84"/>
      <c r="BZ79" s="85"/>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9"/>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9"/>
      <c r="BM81" s="84"/>
      <c r="BN81" s="84"/>
      <c r="BO81" s="84"/>
      <c r="BP81" s="84"/>
      <c r="BQ81" s="84"/>
      <c r="BR81" s="84"/>
      <c r="BS81" s="84"/>
      <c r="BT81" s="84"/>
      <c r="BU81" s="84"/>
      <c r="BV81" s="84"/>
      <c r="BW81" s="84"/>
      <c r="BX81" s="84"/>
      <c r="BY81" s="84"/>
      <c r="BZ81" s="85"/>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86"/>
      <c r="BM82" s="87"/>
      <c r="BN82" s="87"/>
      <c r="BO82" s="87"/>
      <c r="BP82" s="87"/>
      <c r="BQ82" s="87"/>
      <c r="BR82" s="87"/>
      <c r="BS82" s="87"/>
      <c r="BT82" s="87"/>
      <c r="BU82" s="87"/>
      <c r="BV82" s="87"/>
      <c r="BW82" s="87"/>
      <c r="BX82" s="87"/>
      <c r="BY82" s="87"/>
      <c r="BZ82" s="88"/>
    </row>
    <row r="83" spans="1:78" x14ac:dyDescent="0.15">
      <c r="C83" s="2" t="s">
        <v>42</v>
      </c>
    </row>
    <row r="84" spans="1:78" hidden="1" x14ac:dyDescent="0.15">
      <c r="B84" s="6" t="s">
        <v>43</v>
      </c>
      <c r="C84" s="6"/>
      <c r="D84" s="6"/>
      <c r="E84" s="6" t="s">
        <v>45</v>
      </c>
      <c r="F84" s="6" t="s">
        <v>46</v>
      </c>
      <c r="G84" s="6" t="s">
        <v>47</v>
      </c>
      <c r="H84" s="6" t="s">
        <v>0</v>
      </c>
      <c r="I84" s="6" t="s">
        <v>8</v>
      </c>
      <c r="J84" s="6" t="s">
        <v>48</v>
      </c>
      <c r="K84" s="6" t="s">
        <v>49</v>
      </c>
      <c r="L84" s="6" t="s">
        <v>33</v>
      </c>
      <c r="M84" s="6" t="s">
        <v>36</v>
      </c>
      <c r="N84" s="6" t="s">
        <v>51</v>
      </c>
      <c r="O84" s="6" t="s">
        <v>53</v>
      </c>
    </row>
    <row r="85" spans="1:78" hidden="1" x14ac:dyDescent="0.15">
      <c r="B85" s="6"/>
      <c r="C85" s="6"/>
      <c r="D85" s="6"/>
      <c r="E85" s="6" t="str">
        <f>データ!AI6</f>
        <v>【104.83】</v>
      </c>
      <c r="F85" s="6" t="str">
        <f>データ!AT6</f>
        <v>【61.55】</v>
      </c>
      <c r="G85" s="6" t="str">
        <f>データ!BE6</f>
        <v>【45.34】</v>
      </c>
      <c r="H85" s="6" t="str">
        <f>データ!BP6</f>
        <v>【1,260.21】</v>
      </c>
      <c r="I85" s="6" t="str">
        <f>データ!CA6</f>
        <v>【75.29】</v>
      </c>
      <c r="J85" s="6" t="str">
        <f>データ!CL6</f>
        <v>【215.41】</v>
      </c>
      <c r="K85" s="6" t="str">
        <f>データ!CW6</f>
        <v>【42.90】</v>
      </c>
      <c r="L85" s="6" t="str">
        <f>データ!DH6</f>
        <v>【84.75】</v>
      </c>
      <c r="M85" s="6" t="str">
        <f>データ!DS6</f>
        <v>【23.60】</v>
      </c>
      <c r="N85" s="6" t="str">
        <f>データ!ED6</f>
        <v>【0.01】</v>
      </c>
      <c r="O85" s="6" t="str">
        <f>データ!EO6</f>
        <v>【0.30】</v>
      </c>
    </row>
  </sheetData>
  <sheetProtection algorithmName="SHA-512" hashValue="ZpjEtfblISZBlltNjtapDGlsvHFfcCvwZMCvfta/6BqxZE6kvWhgjy5XSlQc2Q/IQhh4RYHYWkOnwAhx32e+pg==" saltValue="HBgnwo/EttcXZfqoLb8vz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5" x14ac:dyDescent="0.15"/>
  <cols>
    <col min="2" max="144" width="11.875" customWidth="1"/>
  </cols>
  <sheetData>
    <row r="1" spans="1:148"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55</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20</v>
      </c>
      <c r="B3" s="30" t="s">
        <v>32</v>
      </c>
      <c r="C3" s="30" t="s">
        <v>57</v>
      </c>
      <c r="D3" s="30" t="s">
        <v>58</v>
      </c>
      <c r="E3" s="30" t="s">
        <v>4</v>
      </c>
      <c r="F3" s="30" t="s">
        <v>3</v>
      </c>
      <c r="G3" s="30" t="s">
        <v>25</v>
      </c>
      <c r="H3" s="76" t="s">
        <v>59</v>
      </c>
      <c r="I3" s="77"/>
      <c r="J3" s="77"/>
      <c r="K3" s="77"/>
      <c r="L3" s="77"/>
      <c r="M3" s="77"/>
      <c r="N3" s="77"/>
      <c r="O3" s="77"/>
      <c r="P3" s="77"/>
      <c r="Q3" s="77"/>
      <c r="R3" s="77"/>
      <c r="S3" s="77"/>
      <c r="T3" s="77"/>
      <c r="U3" s="77"/>
      <c r="V3" s="77"/>
      <c r="W3" s="77"/>
      <c r="X3" s="78"/>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10</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60</v>
      </c>
      <c r="B4" s="31"/>
      <c r="C4" s="31"/>
      <c r="D4" s="31"/>
      <c r="E4" s="31"/>
      <c r="F4" s="31"/>
      <c r="G4" s="31"/>
      <c r="H4" s="79"/>
      <c r="I4" s="80"/>
      <c r="J4" s="80"/>
      <c r="K4" s="80"/>
      <c r="L4" s="80"/>
      <c r="M4" s="80"/>
      <c r="N4" s="80"/>
      <c r="O4" s="80"/>
      <c r="P4" s="80"/>
      <c r="Q4" s="80"/>
      <c r="R4" s="80"/>
      <c r="S4" s="80"/>
      <c r="T4" s="80"/>
      <c r="U4" s="80"/>
      <c r="V4" s="80"/>
      <c r="W4" s="80"/>
      <c r="X4" s="81"/>
      <c r="Y4" s="83" t="s">
        <v>50</v>
      </c>
      <c r="Z4" s="83"/>
      <c r="AA4" s="83"/>
      <c r="AB4" s="83"/>
      <c r="AC4" s="83"/>
      <c r="AD4" s="83"/>
      <c r="AE4" s="83"/>
      <c r="AF4" s="83"/>
      <c r="AG4" s="83"/>
      <c r="AH4" s="83"/>
      <c r="AI4" s="83"/>
      <c r="AJ4" s="83" t="s">
        <v>44</v>
      </c>
      <c r="AK4" s="83"/>
      <c r="AL4" s="83"/>
      <c r="AM4" s="83"/>
      <c r="AN4" s="83"/>
      <c r="AO4" s="83"/>
      <c r="AP4" s="83"/>
      <c r="AQ4" s="83"/>
      <c r="AR4" s="83"/>
      <c r="AS4" s="83"/>
      <c r="AT4" s="83"/>
      <c r="AU4" s="83" t="s">
        <v>28</v>
      </c>
      <c r="AV4" s="83"/>
      <c r="AW4" s="83"/>
      <c r="AX4" s="83"/>
      <c r="AY4" s="83"/>
      <c r="AZ4" s="83"/>
      <c r="BA4" s="83"/>
      <c r="BB4" s="83"/>
      <c r="BC4" s="83"/>
      <c r="BD4" s="83"/>
      <c r="BE4" s="83"/>
      <c r="BF4" s="83" t="s">
        <v>62</v>
      </c>
      <c r="BG4" s="83"/>
      <c r="BH4" s="83"/>
      <c r="BI4" s="83"/>
      <c r="BJ4" s="83"/>
      <c r="BK4" s="83"/>
      <c r="BL4" s="83"/>
      <c r="BM4" s="83"/>
      <c r="BN4" s="83"/>
      <c r="BO4" s="83"/>
      <c r="BP4" s="83"/>
      <c r="BQ4" s="83" t="s">
        <v>15</v>
      </c>
      <c r="BR4" s="83"/>
      <c r="BS4" s="83"/>
      <c r="BT4" s="83"/>
      <c r="BU4" s="83"/>
      <c r="BV4" s="83"/>
      <c r="BW4" s="83"/>
      <c r="BX4" s="83"/>
      <c r="BY4" s="83"/>
      <c r="BZ4" s="83"/>
      <c r="CA4" s="83"/>
      <c r="CB4" s="83" t="s">
        <v>61</v>
      </c>
      <c r="CC4" s="83"/>
      <c r="CD4" s="83"/>
      <c r="CE4" s="83"/>
      <c r="CF4" s="83"/>
      <c r="CG4" s="83"/>
      <c r="CH4" s="83"/>
      <c r="CI4" s="83"/>
      <c r="CJ4" s="83"/>
      <c r="CK4" s="83"/>
      <c r="CL4" s="83"/>
      <c r="CM4" s="83" t="s">
        <v>63</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x14ac:dyDescent="0.15">
      <c r="A5" s="28" t="s">
        <v>69</v>
      </c>
      <c r="B5" s="32"/>
      <c r="C5" s="32"/>
      <c r="D5" s="32"/>
      <c r="E5" s="32"/>
      <c r="F5" s="32"/>
      <c r="G5" s="32"/>
      <c r="H5" s="37" t="s">
        <v>56</v>
      </c>
      <c r="I5" s="37" t="s">
        <v>70</v>
      </c>
      <c r="J5" s="37" t="s">
        <v>71</v>
      </c>
      <c r="K5" s="37" t="s">
        <v>72</v>
      </c>
      <c r="L5" s="37" t="s">
        <v>73</v>
      </c>
      <c r="M5" s="37" t="s">
        <v>5</v>
      </c>
      <c r="N5" s="37" t="s">
        <v>74</v>
      </c>
      <c r="O5" s="37" t="s">
        <v>75</v>
      </c>
      <c r="P5" s="37" t="s">
        <v>76</v>
      </c>
      <c r="Q5" s="37" t="s">
        <v>77</v>
      </c>
      <c r="R5" s="37" t="s">
        <v>78</v>
      </c>
      <c r="S5" s="37" t="s">
        <v>79</v>
      </c>
      <c r="T5" s="37" t="s">
        <v>80</v>
      </c>
      <c r="U5" s="37" t="s">
        <v>64</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43</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8" s="27" customFormat="1" x14ac:dyDescent="0.15">
      <c r="A6" s="28" t="s">
        <v>95</v>
      </c>
      <c r="B6" s="33">
        <f t="shared" ref="B6:X6" si="1">B7</f>
        <v>2020</v>
      </c>
      <c r="C6" s="33">
        <f t="shared" si="1"/>
        <v>103454</v>
      </c>
      <c r="D6" s="33">
        <f t="shared" si="1"/>
        <v>46</v>
      </c>
      <c r="E6" s="33">
        <f t="shared" si="1"/>
        <v>17</v>
      </c>
      <c r="F6" s="33">
        <f t="shared" si="1"/>
        <v>4</v>
      </c>
      <c r="G6" s="33">
        <f t="shared" si="1"/>
        <v>0</v>
      </c>
      <c r="H6" s="33" t="str">
        <f t="shared" si="1"/>
        <v>群馬県　吉岡町</v>
      </c>
      <c r="I6" s="33" t="str">
        <f t="shared" si="1"/>
        <v>法適用</v>
      </c>
      <c r="J6" s="33" t="str">
        <f t="shared" si="1"/>
        <v>下水道事業</v>
      </c>
      <c r="K6" s="33" t="str">
        <f t="shared" si="1"/>
        <v>特定環境保全公共下水道</v>
      </c>
      <c r="L6" s="33" t="str">
        <f t="shared" si="1"/>
        <v>D1</v>
      </c>
      <c r="M6" s="33" t="str">
        <f t="shared" si="1"/>
        <v>非設置</v>
      </c>
      <c r="N6" s="38" t="str">
        <f t="shared" si="1"/>
        <v>-</v>
      </c>
      <c r="O6" s="38">
        <f t="shared" si="1"/>
        <v>94.15</v>
      </c>
      <c r="P6" s="38">
        <f t="shared" si="1"/>
        <v>9.43</v>
      </c>
      <c r="Q6" s="38">
        <f t="shared" si="1"/>
        <v>100</v>
      </c>
      <c r="R6" s="38">
        <f t="shared" si="1"/>
        <v>2310</v>
      </c>
      <c r="S6" s="38">
        <f t="shared" si="1"/>
        <v>21808</v>
      </c>
      <c r="T6" s="38">
        <f t="shared" si="1"/>
        <v>20.46</v>
      </c>
      <c r="U6" s="38">
        <f t="shared" si="1"/>
        <v>1065.8800000000001</v>
      </c>
      <c r="V6" s="38">
        <f t="shared" si="1"/>
        <v>2059</v>
      </c>
      <c r="W6" s="38">
        <f t="shared" si="1"/>
        <v>0.56999999999999995</v>
      </c>
      <c r="X6" s="38">
        <f t="shared" si="1"/>
        <v>3612.28</v>
      </c>
      <c r="Y6" s="42" t="str">
        <f t="shared" ref="Y6:AH6" si="2">IF(Y7="",NA(),Y7)</f>
        <v>-</v>
      </c>
      <c r="Z6" s="42" t="str">
        <f t="shared" si="2"/>
        <v>-</v>
      </c>
      <c r="AA6" s="42" t="str">
        <f t="shared" si="2"/>
        <v>-</v>
      </c>
      <c r="AB6" s="42" t="str">
        <f t="shared" si="2"/>
        <v>-</v>
      </c>
      <c r="AC6" s="42">
        <f t="shared" si="2"/>
        <v>103.72</v>
      </c>
      <c r="AD6" s="42" t="str">
        <f t="shared" si="2"/>
        <v>-</v>
      </c>
      <c r="AE6" s="42" t="str">
        <f t="shared" si="2"/>
        <v>-</v>
      </c>
      <c r="AF6" s="42" t="str">
        <f t="shared" si="2"/>
        <v>-</v>
      </c>
      <c r="AG6" s="42" t="str">
        <f t="shared" si="2"/>
        <v>-</v>
      </c>
      <c r="AH6" s="42">
        <f t="shared" si="2"/>
        <v>102.7</v>
      </c>
      <c r="AI6" s="38" t="str">
        <f>IF(AI7="","",IF(AI7="-","【-】","【"&amp;SUBSTITUTE(TEXT(AI7,"#,##0.00"),"-","△")&amp;"】"))</f>
        <v>【104.83】</v>
      </c>
      <c r="AJ6" s="42" t="str">
        <f t="shared" ref="AJ6:AS6" si="3">IF(AJ7="",NA(),AJ7)</f>
        <v>-</v>
      </c>
      <c r="AK6" s="42" t="str">
        <f t="shared" si="3"/>
        <v>-</v>
      </c>
      <c r="AL6" s="42" t="str">
        <f t="shared" si="3"/>
        <v>-</v>
      </c>
      <c r="AM6" s="42" t="str">
        <f t="shared" si="3"/>
        <v>-</v>
      </c>
      <c r="AN6" s="38">
        <f t="shared" si="3"/>
        <v>0</v>
      </c>
      <c r="AO6" s="42" t="str">
        <f t="shared" si="3"/>
        <v>-</v>
      </c>
      <c r="AP6" s="42" t="str">
        <f t="shared" si="3"/>
        <v>-</v>
      </c>
      <c r="AQ6" s="42" t="str">
        <f t="shared" si="3"/>
        <v>-</v>
      </c>
      <c r="AR6" s="42" t="str">
        <f t="shared" si="3"/>
        <v>-</v>
      </c>
      <c r="AS6" s="42">
        <f t="shared" si="3"/>
        <v>48.2</v>
      </c>
      <c r="AT6" s="38" t="str">
        <f>IF(AT7="","",IF(AT7="-","【-】","【"&amp;SUBSTITUTE(TEXT(AT7,"#,##0.00"),"-","△")&amp;"】"))</f>
        <v>【61.55】</v>
      </c>
      <c r="AU6" s="42" t="str">
        <f t="shared" ref="AU6:BD6" si="4">IF(AU7="",NA(),AU7)</f>
        <v>-</v>
      </c>
      <c r="AV6" s="42" t="str">
        <f t="shared" si="4"/>
        <v>-</v>
      </c>
      <c r="AW6" s="42" t="str">
        <f t="shared" si="4"/>
        <v>-</v>
      </c>
      <c r="AX6" s="42" t="str">
        <f t="shared" si="4"/>
        <v>-</v>
      </c>
      <c r="AY6" s="42">
        <f t="shared" si="4"/>
        <v>96.48</v>
      </c>
      <c r="AZ6" s="42" t="str">
        <f t="shared" si="4"/>
        <v>-</v>
      </c>
      <c r="BA6" s="42" t="str">
        <f t="shared" si="4"/>
        <v>-</v>
      </c>
      <c r="BB6" s="42" t="str">
        <f t="shared" si="4"/>
        <v>-</v>
      </c>
      <c r="BC6" s="42" t="str">
        <f t="shared" si="4"/>
        <v>-</v>
      </c>
      <c r="BD6" s="42">
        <f t="shared" si="4"/>
        <v>46.85</v>
      </c>
      <c r="BE6" s="38" t="str">
        <f>IF(BE7="","",IF(BE7="-","【-】","【"&amp;SUBSTITUTE(TEXT(BE7,"#,##0.00"),"-","△")&amp;"】"))</f>
        <v>【45.34】</v>
      </c>
      <c r="BF6" s="42" t="str">
        <f t="shared" ref="BF6:BO6" si="5">IF(BF7="",NA(),BF7)</f>
        <v>-</v>
      </c>
      <c r="BG6" s="42" t="str">
        <f t="shared" si="5"/>
        <v>-</v>
      </c>
      <c r="BH6" s="42" t="str">
        <f t="shared" si="5"/>
        <v>-</v>
      </c>
      <c r="BI6" s="42" t="str">
        <f t="shared" si="5"/>
        <v>-</v>
      </c>
      <c r="BJ6" s="42">
        <f t="shared" si="5"/>
        <v>196.25</v>
      </c>
      <c r="BK6" s="42" t="str">
        <f t="shared" si="5"/>
        <v>-</v>
      </c>
      <c r="BL6" s="42" t="str">
        <f t="shared" si="5"/>
        <v>-</v>
      </c>
      <c r="BM6" s="42" t="str">
        <f t="shared" si="5"/>
        <v>-</v>
      </c>
      <c r="BN6" s="42" t="str">
        <f t="shared" si="5"/>
        <v>-</v>
      </c>
      <c r="BO6" s="42">
        <f t="shared" si="5"/>
        <v>1268.6300000000001</v>
      </c>
      <c r="BP6" s="38" t="str">
        <f>IF(BP7="","",IF(BP7="-","【-】","【"&amp;SUBSTITUTE(TEXT(BP7,"#,##0.00"),"-","△")&amp;"】"))</f>
        <v>【1,260.21】</v>
      </c>
      <c r="BQ6" s="42" t="str">
        <f t="shared" ref="BQ6:BZ6" si="6">IF(BQ7="",NA(),BQ7)</f>
        <v>-</v>
      </c>
      <c r="BR6" s="42" t="str">
        <f t="shared" si="6"/>
        <v>-</v>
      </c>
      <c r="BS6" s="42" t="str">
        <f t="shared" si="6"/>
        <v>-</v>
      </c>
      <c r="BT6" s="42" t="str">
        <f t="shared" si="6"/>
        <v>-</v>
      </c>
      <c r="BU6" s="42">
        <f t="shared" si="6"/>
        <v>75.16</v>
      </c>
      <c r="BV6" s="42" t="str">
        <f t="shared" si="6"/>
        <v>-</v>
      </c>
      <c r="BW6" s="42" t="str">
        <f t="shared" si="6"/>
        <v>-</v>
      </c>
      <c r="BX6" s="42" t="str">
        <f t="shared" si="6"/>
        <v>-</v>
      </c>
      <c r="BY6" s="42" t="str">
        <f t="shared" si="6"/>
        <v>-</v>
      </c>
      <c r="BZ6" s="42">
        <f t="shared" si="6"/>
        <v>82.88</v>
      </c>
      <c r="CA6" s="38" t="str">
        <f>IF(CA7="","",IF(CA7="-","【-】","【"&amp;SUBSTITUTE(TEXT(CA7,"#,##0.00"),"-","△")&amp;"】"))</f>
        <v>【75.29】</v>
      </c>
      <c r="CB6" s="42" t="str">
        <f t="shared" ref="CB6:CK6" si="7">IF(CB7="",NA(),CB7)</f>
        <v>-</v>
      </c>
      <c r="CC6" s="42" t="str">
        <f t="shared" si="7"/>
        <v>-</v>
      </c>
      <c r="CD6" s="42" t="str">
        <f t="shared" si="7"/>
        <v>-</v>
      </c>
      <c r="CE6" s="42" t="str">
        <f t="shared" si="7"/>
        <v>-</v>
      </c>
      <c r="CF6" s="42">
        <f t="shared" si="7"/>
        <v>150</v>
      </c>
      <c r="CG6" s="42" t="str">
        <f t="shared" si="7"/>
        <v>-</v>
      </c>
      <c r="CH6" s="42" t="str">
        <f t="shared" si="7"/>
        <v>-</v>
      </c>
      <c r="CI6" s="42" t="str">
        <f t="shared" si="7"/>
        <v>-</v>
      </c>
      <c r="CJ6" s="42" t="str">
        <f t="shared" si="7"/>
        <v>-</v>
      </c>
      <c r="CK6" s="42">
        <f t="shared" si="7"/>
        <v>187.76</v>
      </c>
      <c r="CL6" s="38" t="str">
        <f>IF(CL7="","",IF(CL7="-","【-】","【"&amp;SUBSTITUTE(TEXT(CL7,"#,##0.00"),"-","△")&amp;"】"))</f>
        <v>【215.41】</v>
      </c>
      <c r="CM6" s="42" t="str">
        <f t="shared" ref="CM6:CV6" si="8">IF(CM7="",NA(),CM7)</f>
        <v>-</v>
      </c>
      <c r="CN6" s="42" t="str">
        <f t="shared" si="8"/>
        <v>-</v>
      </c>
      <c r="CO6" s="42" t="str">
        <f t="shared" si="8"/>
        <v>-</v>
      </c>
      <c r="CP6" s="42" t="str">
        <f t="shared" si="8"/>
        <v>-</v>
      </c>
      <c r="CQ6" s="42" t="str">
        <f t="shared" si="8"/>
        <v>-</v>
      </c>
      <c r="CR6" s="42" t="str">
        <f t="shared" si="8"/>
        <v>-</v>
      </c>
      <c r="CS6" s="42" t="str">
        <f t="shared" si="8"/>
        <v>-</v>
      </c>
      <c r="CT6" s="42" t="str">
        <f t="shared" si="8"/>
        <v>-</v>
      </c>
      <c r="CU6" s="42" t="str">
        <f t="shared" si="8"/>
        <v>-</v>
      </c>
      <c r="CV6" s="42">
        <f t="shared" si="8"/>
        <v>45.87</v>
      </c>
      <c r="CW6" s="38" t="str">
        <f>IF(CW7="","",IF(CW7="-","【-】","【"&amp;SUBSTITUTE(TEXT(CW7,"#,##0.00"),"-","△")&amp;"】"))</f>
        <v>【42.90】</v>
      </c>
      <c r="CX6" s="42" t="str">
        <f t="shared" ref="CX6:DG6" si="9">IF(CX7="",NA(),CX7)</f>
        <v>-</v>
      </c>
      <c r="CY6" s="42" t="str">
        <f t="shared" si="9"/>
        <v>-</v>
      </c>
      <c r="CZ6" s="42" t="str">
        <f t="shared" si="9"/>
        <v>-</v>
      </c>
      <c r="DA6" s="42" t="str">
        <f t="shared" si="9"/>
        <v>-</v>
      </c>
      <c r="DB6" s="42">
        <f t="shared" si="9"/>
        <v>82.03</v>
      </c>
      <c r="DC6" s="42" t="str">
        <f t="shared" si="9"/>
        <v>-</v>
      </c>
      <c r="DD6" s="42" t="str">
        <f t="shared" si="9"/>
        <v>-</v>
      </c>
      <c r="DE6" s="42" t="str">
        <f t="shared" si="9"/>
        <v>-</v>
      </c>
      <c r="DF6" s="42" t="str">
        <f t="shared" si="9"/>
        <v>-</v>
      </c>
      <c r="DG6" s="42">
        <f t="shared" si="9"/>
        <v>87.65</v>
      </c>
      <c r="DH6" s="38" t="str">
        <f>IF(DH7="","",IF(DH7="-","【-】","【"&amp;SUBSTITUTE(TEXT(DH7,"#,##0.00"),"-","△")&amp;"】"))</f>
        <v>【84.75】</v>
      </c>
      <c r="DI6" s="42" t="str">
        <f t="shared" ref="DI6:DR6" si="10">IF(DI7="",NA(),DI7)</f>
        <v>-</v>
      </c>
      <c r="DJ6" s="42" t="str">
        <f t="shared" si="10"/>
        <v>-</v>
      </c>
      <c r="DK6" s="42" t="str">
        <f t="shared" si="10"/>
        <v>-</v>
      </c>
      <c r="DL6" s="42" t="str">
        <f t="shared" si="10"/>
        <v>-</v>
      </c>
      <c r="DM6" s="42">
        <f t="shared" si="10"/>
        <v>3.27</v>
      </c>
      <c r="DN6" s="42" t="str">
        <f t="shared" si="10"/>
        <v>-</v>
      </c>
      <c r="DO6" s="42" t="str">
        <f t="shared" si="10"/>
        <v>-</v>
      </c>
      <c r="DP6" s="42" t="str">
        <f t="shared" si="10"/>
        <v>-</v>
      </c>
      <c r="DQ6" s="42" t="str">
        <f t="shared" si="10"/>
        <v>-</v>
      </c>
      <c r="DR6" s="42">
        <f t="shared" si="10"/>
        <v>29.24</v>
      </c>
      <c r="DS6" s="38" t="str">
        <f>IF(DS7="","",IF(DS7="-","【-】","【"&amp;SUBSTITUTE(TEXT(DS7,"#,##0.00"),"-","△")&amp;"】"))</f>
        <v>【23.60】</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38">
        <f t="shared" si="11"/>
        <v>0</v>
      </c>
      <c r="ED6" s="38" t="str">
        <f>IF(ED7="","",IF(ED7="-","【-】","【"&amp;SUBSTITUTE(TEXT(ED7,"#,##0.00"),"-","△")&amp;"】"))</f>
        <v>【0.01】</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0.06</v>
      </c>
      <c r="EO6" s="38" t="str">
        <f>IF(EO7="","",IF(EO7="-","【-】","【"&amp;SUBSTITUTE(TEXT(EO7,"#,##0.00"),"-","△")&amp;"】"))</f>
        <v>【0.30】</v>
      </c>
    </row>
    <row r="7" spans="1:148" s="27" customFormat="1" x14ac:dyDescent="0.15">
      <c r="A7" s="28"/>
      <c r="B7" s="34">
        <v>2020</v>
      </c>
      <c r="C7" s="34">
        <v>103454</v>
      </c>
      <c r="D7" s="34">
        <v>46</v>
      </c>
      <c r="E7" s="34">
        <v>17</v>
      </c>
      <c r="F7" s="34">
        <v>4</v>
      </c>
      <c r="G7" s="34">
        <v>0</v>
      </c>
      <c r="H7" s="34" t="s">
        <v>97</v>
      </c>
      <c r="I7" s="34" t="s">
        <v>98</v>
      </c>
      <c r="J7" s="34" t="s">
        <v>99</v>
      </c>
      <c r="K7" s="34" t="s">
        <v>12</v>
      </c>
      <c r="L7" s="34" t="s">
        <v>100</v>
      </c>
      <c r="M7" s="34" t="s">
        <v>101</v>
      </c>
      <c r="N7" s="39" t="s">
        <v>102</v>
      </c>
      <c r="O7" s="39">
        <v>94.15</v>
      </c>
      <c r="P7" s="39">
        <v>9.43</v>
      </c>
      <c r="Q7" s="39">
        <v>100</v>
      </c>
      <c r="R7" s="39">
        <v>2310</v>
      </c>
      <c r="S7" s="39">
        <v>21808</v>
      </c>
      <c r="T7" s="39">
        <v>20.46</v>
      </c>
      <c r="U7" s="39">
        <v>1065.8800000000001</v>
      </c>
      <c r="V7" s="39">
        <v>2059</v>
      </c>
      <c r="W7" s="39">
        <v>0.56999999999999995</v>
      </c>
      <c r="X7" s="39">
        <v>3612.28</v>
      </c>
      <c r="Y7" s="39" t="s">
        <v>102</v>
      </c>
      <c r="Z7" s="39" t="s">
        <v>102</v>
      </c>
      <c r="AA7" s="39" t="s">
        <v>102</v>
      </c>
      <c r="AB7" s="39" t="s">
        <v>102</v>
      </c>
      <c r="AC7" s="39">
        <v>103.72</v>
      </c>
      <c r="AD7" s="39" t="s">
        <v>102</v>
      </c>
      <c r="AE7" s="39" t="s">
        <v>102</v>
      </c>
      <c r="AF7" s="39" t="s">
        <v>102</v>
      </c>
      <c r="AG7" s="39" t="s">
        <v>102</v>
      </c>
      <c r="AH7" s="39">
        <v>102.7</v>
      </c>
      <c r="AI7" s="39">
        <v>104.83</v>
      </c>
      <c r="AJ7" s="39" t="s">
        <v>102</v>
      </c>
      <c r="AK7" s="39" t="s">
        <v>102</v>
      </c>
      <c r="AL7" s="39" t="s">
        <v>102</v>
      </c>
      <c r="AM7" s="39" t="s">
        <v>102</v>
      </c>
      <c r="AN7" s="39">
        <v>0</v>
      </c>
      <c r="AO7" s="39" t="s">
        <v>102</v>
      </c>
      <c r="AP7" s="39" t="s">
        <v>102</v>
      </c>
      <c r="AQ7" s="39" t="s">
        <v>102</v>
      </c>
      <c r="AR7" s="39" t="s">
        <v>102</v>
      </c>
      <c r="AS7" s="39">
        <v>48.2</v>
      </c>
      <c r="AT7" s="39">
        <v>61.55</v>
      </c>
      <c r="AU7" s="39" t="s">
        <v>102</v>
      </c>
      <c r="AV7" s="39" t="s">
        <v>102</v>
      </c>
      <c r="AW7" s="39" t="s">
        <v>102</v>
      </c>
      <c r="AX7" s="39" t="s">
        <v>102</v>
      </c>
      <c r="AY7" s="39">
        <v>96.48</v>
      </c>
      <c r="AZ7" s="39" t="s">
        <v>102</v>
      </c>
      <c r="BA7" s="39" t="s">
        <v>102</v>
      </c>
      <c r="BB7" s="39" t="s">
        <v>102</v>
      </c>
      <c r="BC7" s="39" t="s">
        <v>102</v>
      </c>
      <c r="BD7" s="39">
        <v>46.85</v>
      </c>
      <c r="BE7" s="39">
        <v>45.34</v>
      </c>
      <c r="BF7" s="39" t="s">
        <v>102</v>
      </c>
      <c r="BG7" s="39" t="s">
        <v>102</v>
      </c>
      <c r="BH7" s="39" t="s">
        <v>102</v>
      </c>
      <c r="BI7" s="39" t="s">
        <v>102</v>
      </c>
      <c r="BJ7" s="39">
        <v>196.25</v>
      </c>
      <c r="BK7" s="39" t="s">
        <v>102</v>
      </c>
      <c r="BL7" s="39" t="s">
        <v>102</v>
      </c>
      <c r="BM7" s="39" t="s">
        <v>102</v>
      </c>
      <c r="BN7" s="39" t="s">
        <v>102</v>
      </c>
      <c r="BO7" s="39">
        <v>1268.6300000000001</v>
      </c>
      <c r="BP7" s="39">
        <v>1260.21</v>
      </c>
      <c r="BQ7" s="39" t="s">
        <v>102</v>
      </c>
      <c r="BR7" s="39" t="s">
        <v>102</v>
      </c>
      <c r="BS7" s="39" t="s">
        <v>102</v>
      </c>
      <c r="BT7" s="39" t="s">
        <v>102</v>
      </c>
      <c r="BU7" s="39">
        <v>75.16</v>
      </c>
      <c r="BV7" s="39" t="s">
        <v>102</v>
      </c>
      <c r="BW7" s="39" t="s">
        <v>102</v>
      </c>
      <c r="BX7" s="39" t="s">
        <v>102</v>
      </c>
      <c r="BY7" s="39" t="s">
        <v>102</v>
      </c>
      <c r="BZ7" s="39">
        <v>82.88</v>
      </c>
      <c r="CA7" s="39">
        <v>75.290000000000006</v>
      </c>
      <c r="CB7" s="39" t="s">
        <v>102</v>
      </c>
      <c r="CC7" s="39" t="s">
        <v>102</v>
      </c>
      <c r="CD7" s="39" t="s">
        <v>102</v>
      </c>
      <c r="CE7" s="39" t="s">
        <v>102</v>
      </c>
      <c r="CF7" s="39">
        <v>150</v>
      </c>
      <c r="CG7" s="39" t="s">
        <v>102</v>
      </c>
      <c r="CH7" s="39" t="s">
        <v>102</v>
      </c>
      <c r="CI7" s="39" t="s">
        <v>102</v>
      </c>
      <c r="CJ7" s="39" t="s">
        <v>102</v>
      </c>
      <c r="CK7" s="39">
        <v>187.76</v>
      </c>
      <c r="CL7" s="39">
        <v>215.41</v>
      </c>
      <c r="CM7" s="39" t="s">
        <v>102</v>
      </c>
      <c r="CN7" s="39" t="s">
        <v>102</v>
      </c>
      <c r="CO7" s="39" t="s">
        <v>102</v>
      </c>
      <c r="CP7" s="39" t="s">
        <v>102</v>
      </c>
      <c r="CQ7" s="39" t="s">
        <v>102</v>
      </c>
      <c r="CR7" s="39" t="s">
        <v>102</v>
      </c>
      <c r="CS7" s="39" t="s">
        <v>102</v>
      </c>
      <c r="CT7" s="39" t="s">
        <v>102</v>
      </c>
      <c r="CU7" s="39" t="s">
        <v>102</v>
      </c>
      <c r="CV7" s="39">
        <v>45.87</v>
      </c>
      <c r="CW7" s="39">
        <v>42.9</v>
      </c>
      <c r="CX7" s="39" t="s">
        <v>102</v>
      </c>
      <c r="CY7" s="39" t="s">
        <v>102</v>
      </c>
      <c r="CZ7" s="39" t="s">
        <v>102</v>
      </c>
      <c r="DA7" s="39" t="s">
        <v>102</v>
      </c>
      <c r="DB7" s="39">
        <v>82.03</v>
      </c>
      <c r="DC7" s="39" t="s">
        <v>102</v>
      </c>
      <c r="DD7" s="39" t="s">
        <v>102</v>
      </c>
      <c r="DE7" s="39" t="s">
        <v>102</v>
      </c>
      <c r="DF7" s="39" t="s">
        <v>102</v>
      </c>
      <c r="DG7" s="39">
        <v>87.65</v>
      </c>
      <c r="DH7" s="39">
        <v>84.75</v>
      </c>
      <c r="DI7" s="39" t="s">
        <v>102</v>
      </c>
      <c r="DJ7" s="39" t="s">
        <v>102</v>
      </c>
      <c r="DK7" s="39" t="s">
        <v>102</v>
      </c>
      <c r="DL7" s="39" t="s">
        <v>102</v>
      </c>
      <c r="DM7" s="39">
        <v>3.27</v>
      </c>
      <c r="DN7" s="39" t="s">
        <v>102</v>
      </c>
      <c r="DO7" s="39" t="s">
        <v>102</v>
      </c>
      <c r="DP7" s="39" t="s">
        <v>102</v>
      </c>
      <c r="DQ7" s="39" t="s">
        <v>102</v>
      </c>
      <c r="DR7" s="39">
        <v>29.24</v>
      </c>
      <c r="DS7" s="39">
        <v>23.6</v>
      </c>
      <c r="DT7" s="39" t="s">
        <v>102</v>
      </c>
      <c r="DU7" s="39" t="s">
        <v>102</v>
      </c>
      <c r="DV7" s="39" t="s">
        <v>102</v>
      </c>
      <c r="DW7" s="39" t="s">
        <v>102</v>
      </c>
      <c r="DX7" s="39">
        <v>0</v>
      </c>
      <c r="DY7" s="39" t="s">
        <v>102</v>
      </c>
      <c r="DZ7" s="39" t="s">
        <v>102</v>
      </c>
      <c r="EA7" s="39" t="s">
        <v>102</v>
      </c>
      <c r="EB7" s="39" t="s">
        <v>102</v>
      </c>
      <c r="EC7" s="39">
        <v>0</v>
      </c>
      <c r="ED7" s="39">
        <v>0.01</v>
      </c>
      <c r="EE7" s="39" t="s">
        <v>102</v>
      </c>
      <c r="EF7" s="39" t="s">
        <v>102</v>
      </c>
      <c r="EG7" s="39" t="s">
        <v>102</v>
      </c>
      <c r="EH7" s="39" t="s">
        <v>102</v>
      </c>
      <c r="EI7" s="39">
        <v>0</v>
      </c>
      <c r="EJ7" s="39" t="s">
        <v>102</v>
      </c>
      <c r="EK7" s="39" t="s">
        <v>102</v>
      </c>
      <c r="EL7" s="39" t="s">
        <v>102</v>
      </c>
      <c r="EM7" s="39" t="s">
        <v>102</v>
      </c>
      <c r="EN7" s="39">
        <v>0.06</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103</v>
      </c>
      <c r="C9" s="29" t="s">
        <v>96</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32</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2022-02-18T00:58:32Z</cp:lastPrinted>
  <dcterms:created xsi:type="dcterms:W3CDTF">2021-12-03T07:22:50Z</dcterms:created>
  <dcterms:modified xsi:type="dcterms:W3CDTF">2022-02-18T00:58:54Z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2022-02-17T09:19:15Z</vt:filetime>
  </property>
</Properties>
</file>