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8_渋川市●□■△\"/>
    </mc:Choice>
  </mc:AlternateContent>
  <xr:revisionPtr revIDLastSave="0" documentId="13_ncr:1_{72A0164E-77A1-4ECC-BE3F-DA976FAF2C12}" xr6:coauthVersionLast="36" xr6:coauthVersionMax="36" xr10:uidLastSave="{00000000-0000-0000-0000-000000000000}"/>
  <workbookProtection workbookAlgorithmName="SHA-512" workbookHashValue="7PME6JvQ0l8x/irW9v7q9uhlnNwVozptBrX74bOfa58z1MwgF8LKDXSQ9bdsr7lxrYRgK7A6xualRON4N2gufA==" workbookSaltValue="DSgSyi4r1PvDeZn7732Pb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I10" i="4"/>
  <c r="BB8" i="4"/>
  <c r="AL8" i="4"/>
  <c r="AD8" i="4"/>
  <c r="P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<sst xmlns="http://schemas.openxmlformats.org/spreadsheetml/2006/main" count="319" uniqueCount="119">
  <si>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</si>
  <si>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</si>
  <si>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</si>
  <si>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</si>
  <si>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</si>
  <si>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</si>
  <si>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</si>
  <si>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</si>
  <si>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</si>
  <si>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</si>
  <si>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</si>
  <si>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</si>
  <si>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</si>
  <si>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</si>
  <si>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</si>
  <si>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</si>
  <si>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</si>
  <si>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</si>
  <si>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</si>
  <si>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</si>
  <si>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</si>
  <si>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</si>
  <si>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</si>
  <si>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</si>
  <si>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</si>
  <si>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</si>
  <si>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</si>
  <si>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</si>
  <si>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</si>
  <si>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</si>
  <si>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</si>
  <si>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</si>
  <si>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</si>
  <si>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</si>
  <si>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</si>
  <si>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</si>
  <si>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</si>
  <si>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</si>
  <si>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</si>
  <si>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</si>
  <si>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</si>
  <si>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</si>
  <si>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</si>
  <si>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</si>
  <si>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</si>
  <si>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</si>
  <si>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</si>
  <si>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</si>
  <si>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</si>
  <si>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</si>
  <si>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</si>
  <si>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</si>
  <si>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</si>
  <si>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</si>
  <si>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</si>
  <si>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</si>
  <si>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</si>
  <si>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</si>
  <si>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</si>
  <si>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</si>
  <si>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</si>
  <si>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</si>
  <si>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</si>
  <si>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</si>
  <si>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</si>
  <si>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</si>
  <si>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</si>
  <si>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</si>
  <si>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</si>
  <si>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</si>
  <si>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</si>
  <si>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</si>
  <si>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</si>
  <si>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</si>
  <si>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</si>
  <si>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</si>
  <si>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</si>
  <si>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</si>
  <si>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</si>
  <si>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</si>
  <si>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</si>
  <si>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</si>
  <si>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</si>
  <si>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</si>
  <si>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</si>
  <si>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</si>
  <si>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</si>
  <si>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</si>
  <si>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</si>
  <si>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</si>
  <si>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</si>
  <si>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</si>
  <si>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</si>
  <si>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</si>
  <si>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</si>
  <si>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</si>
  <si>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</si>
  <si>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</si>
  <si>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</si>
  <si>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</si>
  <si>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</si>
  <si>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</si>
  <si>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</si>
  <si>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</si>
  <si>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</si>
  <si>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</si>
  <si>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</si>
  <si>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</si>
  <si>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</si>
  <si>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</si>
  <si>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</si>
  <si>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</si>
  <si>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</si>
  <si>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</si>
  <si>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</si>
  <si>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</si>
  <si>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老朽化を示す指標は0.00%であるが、地理的要件により施設数が多いため、効率的な更新計画を検討していく必要がある。</t>
    <phoneticPr fontId="4"/>
  </si>
  <si>
    <t>令和元年度までは法非適用企業であったが、令和2年度より法適用企業となり、運営を継続している。
①経常収支比率
　経常収支比率は100%を上回っているが、営業損失が発生していることから、一般会計繰入金に頼った経営となっている。
　人口減少などにより有収水量の減少のため、早急に使用料改定等の経営改善を行うことが必要である。
②累積欠損金比率
　法適用への移行に係る資産整理により欠損金が生じている。今後は、使用料改定などの経営改善を行うことで使用料収入の増加を図ることが必要である。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類似団体平均を下回っている。
　整備は終了しており、現在高は減少する見込みである。
⑤経費回収率
　類似団体平均値を下回っている。
　施設整備が完了していることから、利用者の減少により使用料収入は減少、維持管理費は増加傾向であり、一般会計繰入金に依存している。
⑥汚水処理原価
　類似団体平均値を下回っている。
　維持管理費の減少により汚水処理費は減少、利用者の減少により年間有収水量は減少しており、今後も同程度での推移が予想される。このため、経費削減等の改善が必要である。
⑦施設利用率
　類似団体平均値を上回っている。
　施設整備が完了していることから、利用者数の減少により有収水量が減少傾向にあり、利用促進の働きかけをしても更なる上昇は困難が予想される。
⑧水洗化率
　類似団体平均値を下回った。
　施設整備が完了していることから、現在水洗便所設置済人口、現在処理区域内人口は減少しており、利用促進の働きかけをしても更なる上昇は困難だと予想される。</t>
    <rPh sb="8" eb="10">
      <t>ホウヒ</t>
    </rPh>
    <rPh sb="48" eb="54">
      <t>ケイジョウシュウシヒリツ</t>
    </rPh>
    <rPh sb="242" eb="244">
      <t>リュウドウ</t>
    </rPh>
    <rPh sb="244" eb="246">
      <t>ヒリツ</t>
    </rPh>
    <rPh sb="325" eb="328">
      <t>キギョウサイ</t>
    </rPh>
    <rPh sb="328" eb="330">
      <t>ザンダカ</t>
    </rPh>
    <rPh sb="330" eb="331">
      <t>タイ</t>
    </rPh>
    <rPh sb="331" eb="333">
      <t>ジギョウ</t>
    </rPh>
    <rPh sb="333" eb="335">
      <t>キボ</t>
    </rPh>
    <rPh sb="335" eb="337">
      <t>ヒリツ</t>
    </rPh>
    <phoneticPr fontId="4"/>
  </si>
  <si>
    <t>　昭和59年度に事業着手し、平成2年に供用開始した事業で、平成29年度に事業完了しており、維持管理のみ実施している。
　当市の起伏が多い地理的要件により施設数が多く、維持管理費が増大している。
　下水道使用料では維持管理費が賄えていないことから、早晩、改定が必要な時期となっている。
少子高齢化、人口減少、高齢単身世帯の増加により、接続数の増加は見込めないことから、施設の統廃合や流域下水道への検討が必要である。</t>
    <rPh sb="63" eb="65">
      <t>キフク</t>
    </rPh>
    <rPh sb="66" eb="67">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</si>
</sst>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21-48A2-97A3-C63A6ECDF8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B21-48A2-97A3-C63A6ECDF8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57.42</c:v>
                </c:pt>
              </c:numCache>
            </c:numRef>
          </c:val>
          <c:extLst>
            <c:ext xmlns:c16="http://schemas.microsoft.com/office/drawing/2014/chart" uri="{C3380CC4-5D6E-409C-BE32-E72D297353CC}">
              <c16:uniqueId val="{00000000-6EC4-489F-AEAA-6709C06128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EC4-489F-AEAA-6709C06128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82.14</c:v>
                </c:pt>
              </c:numCache>
            </c:numRef>
          </c:val>
          <c:extLst>
            <c:ext xmlns:c16="http://schemas.microsoft.com/office/drawing/2014/chart" uri="{C3380CC4-5D6E-409C-BE32-E72D297353CC}">
              <c16:uniqueId val="{00000000-C465-4D64-82C4-2A00B050B5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C465-4D64-82C4-2A00B050B5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101.69</c:v>
                </c:pt>
              </c:numCache>
            </c:numRef>
          </c:val>
          <c:extLst>
            <c:ext xmlns:c16="http://schemas.microsoft.com/office/drawing/2014/chart" uri="{C3380CC4-5D6E-409C-BE32-E72D297353CC}">
              <c16:uniqueId val="{00000000-0311-47AA-BE6C-8CD9F237A3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0311-47AA-BE6C-8CD9F237A3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E4A0-4A07-A164-E2A9F607AC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E4A0-4A07-A164-E2A9F607AC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67-4C60-B529-B8A3B21F98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367-4C60-B529-B8A3B21F98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161.02000000000001</c:v>
                </c:pt>
              </c:numCache>
            </c:numRef>
          </c:val>
          <c:extLst>
            <c:ext xmlns:c16="http://schemas.microsoft.com/office/drawing/2014/chart" uri="{C3380CC4-5D6E-409C-BE32-E72D297353CC}">
              <c16:uniqueId val="{00000000-BD39-4E4A-BE22-3237F6F728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BD39-4E4A-BE22-3237F6F728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27.76</c:v>
                </c:pt>
              </c:numCache>
            </c:numRef>
          </c:val>
          <c:extLst>
            <c:ext xmlns:c16="http://schemas.microsoft.com/office/drawing/2014/chart" uri="{C3380CC4-5D6E-409C-BE32-E72D297353CC}">
              <c16:uniqueId val="{00000000-8AC0-42BE-882A-AEFF2A09EA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8AC0-42BE-882A-AEFF2A09EA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417.71</c:v>
                </c:pt>
              </c:numCache>
            </c:numRef>
          </c:val>
          <c:extLst>
            <c:ext xmlns:c16="http://schemas.microsoft.com/office/drawing/2014/chart" uri="{C3380CC4-5D6E-409C-BE32-E72D297353CC}">
              <c16:uniqueId val="{00000000-5C9E-4F40-84FA-E0E7BB2237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5C9E-4F40-84FA-E0E7BB2237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65.17</c:v>
                </c:pt>
              </c:numCache>
            </c:numRef>
          </c:val>
          <c:extLst>
            <c:ext xmlns:c16="http://schemas.microsoft.com/office/drawing/2014/chart" uri="{C3380CC4-5D6E-409C-BE32-E72D297353CC}">
              <c16:uniqueId val="{00000000-C085-42AE-B009-63986A3310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C085-42AE-B009-63986A3310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330-4559-88BC-8BFFA63384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F330-4559-88BC-8BFFA63384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渋川市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75847</v>
      </c>
      <c r="AM8" s="51"/>
      <c r="AN8" s="51"/>
      <c r="AO8" s="51"/>
      <c r="AP8" s="51"/>
      <c r="AQ8" s="51"/>
      <c r="AR8" s="51"/>
      <c r="AS8" s="51"/>
      <c r="AT8" s="46">
        <f>データ!T6</f>
        <v>240.27</v>
      </c>
      <c r="AU8" s="46"/>
      <c r="AV8" s="46"/>
      <c r="AW8" s="46"/>
      <c r="AX8" s="46"/>
      <c r="AY8" s="46"/>
      <c r="AZ8" s="46"/>
      <c r="BA8" s="46"/>
      <c r="BB8" s="46">
        <f>データ!U6</f>
        <v>315.67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53.74</v>
      </c>
      <c r="J10" s="46"/>
      <c r="K10" s="46"/>
      <c r="L10" s="46"/>
      <c r="M10" s="46"/>
      <c r="N10" s="46"/>
      <c r="O10" s="46"/>
      <c r="P10" s="46">
        <f>データ!P6</f>
        <v>27.92</v>
      </c>
      <c r="Q10" s="46"/>
      <c r="R10" s="46"/>
      <c r="S10" s="46"/>
      <c r="T10" s="46"/>
      <c r="U10" s="46"/>
      <c r="V10" s="46"/>
      <c r="W10" s="46">
        <f>データ!Q6</f>
        <v>100</v>
      </c>
      <c r="X10" s="46"/>
      <c r="Y10" s="46"/>
      <c r="Z10" s="46"/>
      <c r="AA10" s="46"/>
      <c r="AB10" s="46"/>
      <c r="AC10" s="46"/>
      <c r="AD10" s="51">
        <f>データ!R6</f>
        <v>2013</v>
      </c>
      <c r="AE10" s="51"/>
      <c r="AF10" s="51"/>
      <c r="AG10" s="51"/>
      <c r="AH10" s="51"/>
      <c r="AI10" s="51"/>
      <c r="AJ10" s="51"/>
      <c r="AK10" s="2"/>
      <c r="AL10" s="51">
        <f>データ!V6</f>
        <v>21078</v>
      </c>
      <c r="AM10" s="51"/>
      <c r="AN10" s="51"/>
      <c r="AO10" s="51"/>
      <c r="AP10" s="51"/>
      <c r="AQ10" s="51"/>
      <c r="AR10" s="51"/>
      <c r="AS10" s="51"/>
      <c r="AT10" s="46">
        <f>データ!W6</f>
        <v>13.3</v>
      </c>
      <c r="AU10" s="46"/>
      <c r="AV10" s="46"/>
      <c r="AW10" s="46"/>
      <c r="AX10" s="46"/>
      <c r="AY10" s="46"/>
      <c r="AZ10" s="46"/>
      <c r="BA10" s="46"/>
      <c r="BB10" s="46">
        <f>データ!X6</f>
        <v>1584.81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wOApOC2FyPOX3BLnOmKZouZzeMNIQmtSix0ObEuAlTADHCjfzvOgp/hmCkbazra2UJhEwXcV+cw6LISJBhZug==" saltValue="WgW/0rm9LOAhYYi5Apo5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102083</v>
      </c>
      <c r="D6" s="33">
        <f t="shared" si="3"/>
        <v>46</v>
      </c>
      <c r="E6" s="33">
        <f t="shared" si="3"/>
        <v>17</v>
      </c>
      <c r="F6" s="33">
        <f t="shared" si="3"/>
        <v>5</v>
      </c>
      <c r="G6" s="33">
        <f t="shared" si="3"/>
        <v>0</v>
      </c>
      <c r="H6" s="33" t="str">
        <f t="shared" si="3"/>
        <v>群馬県　渋川市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53.74</v>
      </c>
      <c r="P6" s="34">
        <f t="shared" si="3"/>
        <v>27.92</v>
      </c>
      <c r="Q6" s="34">
        <f t="shared" si="3"/>
        <v>100</v>
      </c>
      <c r="R6" s="34">
        <f t="shared" si="3"/>
        <v>2013</v>
      </c>
      <c r="S6" s="34">
        <f t="shared" si="3"/>
        <v>75847</v>
      </c>
      <c r="T6" s="34">
        <f t="shared" si="3"/>
        <v>240.27</v>
      </c>
      <c r="U6" s="34">
        <f t="shared" si="3"/>
        <v>315.67</v>
      </c>
      <c r="V6" s="34">
        <f t="shared" si="3"/>
        <v>21078</v>
      </c>
      <c r="W6" s="34">
        <f t="shared" si="3"/>
        <v>13.3</v>
      </c>
      <c r="X6" s="34">
        <f t="shared" si="3"/>
        <v>1584.81</v>
      </c>
      <c r="Y6" s="35" t="str">
        <f>IF(Y7="",NA(),Y7)</f>
        <v>-</v>
      </c>
      <c r="Z6" s="35" t="str">
        <f t="shared" ref="Z6:AH6" si="4">IF(Z7="",NA(),Z7)</f>
        <v>-</v>
      </c>
      <c r="AA6" s="35" t="str">
        <f t="shared" si="4"/>
        <v>-</v>
      </c>
      <c r="AB6" s="35" t="str">
        <f t="shared" si="4"/>
        <v>-</v>
      </c>
      <c r="AC6" s="35">
        <f t="shared" si="4"/>
        <v>101.69</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161.02000000000001</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27.76</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417.71</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65.17</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57.42</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82.14</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3.45</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102083</v>
      </c>
      <c r="D7" s="37">
        <v>46</v>
      </c>
      <c r="E7" s="37">
        <v>17</v>
      </c>
      <c r="F7" s="37">
        <v>5</v>
      </c>
      <c r="G7" s="37">
        <v>0</v>
      </c>
      <c r="H7" s="37" t="s">
        <v>96</v>
      </c>
      <c r="I7" s="37" t="s">
        <v>97</v>
      </c>
      <c r="J7" s="37" t="s">
        <v>98</v>
      </c>
      <c r="K7" s="37" t="s">
        <v>99</v>
      </c>
      <c r="L7" s="37" t="s">
        <v>100</v>
      </c>
      <c r="M7" s="37" t="s">
        <v>101</v>
      </c>
      <c r="N7" s="38" t="s">
        <v>102</v>
      </c>
      <c r="O7" s="38">
        <v>53.74</v>
      </c>
      <c r="P7" s="38">
        <v>27.92</v>
      </c>
      <c r="Q7" s="38">
        <v>100</v>
      </c>
      <c r="R7" s="38">
        <v>2013</v>
      </c>
      <c r="S7" s="38">
        <v>75847</v>
      </c>
      <c r="T7" s="38">
        <v>240.27</v>
      </c>
      <c r="U7" s="38">
        <v>315.67</v>
      </c>
      <c r="V7" s="38">
        <v>21078</v>
      </c>
      <c r="W7" s="38">
        <v>13.3</v>
      </c>
      <c r="X7" s="38">
        <v>1584.81</v>
      </c>
      <c r="Y7" s="38" t="s">
        <v>102</v>
      </c>
      <c r="Z7" s="38" t="s">
        <v>102</v>
      </c>
      <c r="AA7" s="38" t="s">
        <v>102</v>
      </c>
      <c r="AB7" s="38" t="s">
        <v>102</v>
      </c>
      <c r="AC7" s="38">
        <v>101.69</v>
      </c>
      <c r="AD7" s="38" t="s">
        <v>102</v>
      </c>
      <c r="AE7" s="38" t="s">
        <v>102</v>
      </c>
      <c r="AF7" s="38" t="s">
        <v>102</v>
      </c>
      <c r="AG7" s="38" t="s">
        <v>102</v>
      </c>
      <c r="AH7" s="38">
        <v>103.09</v>
      </c>
      <c r="AI7" s="38">
        <v>104.99</v>
      </c>
      <c r="AJ7" s="38" t="s">
        <v>102</v>
      </c>
      <c r="AK7" s="38" t="s">
        <v>102</v>
      </c>
      <c r="AL7" s="38" t="s">
        <v>102</v>
      </c>
      <c r="AM7" s="38" t="s">
        <v>102</v>
      </c>
      <c r="AN7" s="38">
        <v>161.02000000000001</v>
      </c>
      <c r="AO7" s="38" t="s">
        <v>102</v>
      </c>
      <c r="AP7" s="38" t="s">
        <v>102</v>
      </c>
      <c r="AQ7" s="38" t="s">
        <v>102</v>
      </c>
      <c r="AR7" s="38" t="s">
        <v>102</v>
      </c>
      <c r="AS7" s="38">
        <v>101.24</v>
      </c>
      <c r="AT7" s="38">
        <v>121.19</v>
      </c>
      <c r="AU7" s="38" t="s">
        <v>102</v>
      </c>
      <c r="AV7" s="38" t="s">
        <v>102</v>
      </c>
      <c r="AW7" s="38" t="s">
        <v>102</v>
      </c>
      <c r="AX7" s="38" t="s">
        <v>102</v>
      </c>
      <c r="AY7" s="38">
        <v>27.76</v>
      </c>
      <c r="AZ7" s="38" t="s">
        <v>102</v>
      </c>
      <c r="BA7" s="38" t="s">
        <v>102</v>
      </c>
      <c r="BB7" s="38" t="s">
        <v>102</v>
      </c>
      <c r="BC7" s="38" t="s">
        <v>102</v>
      </c>
      <c r="BD7" s="38">
        <v>37.24</v>
      </c>
      <c r="BE7" s="38">
        <v>32.799999999999997</v>
      </c>
      <c r="BF7" s="38" t="s">
        <v>102</v>
      </c>
      <c r="BG7" s="38" t="s">
        <v>102</v>
      </c>
      <c r="BH7" s="38" t="s">
        <v>102</v>
      </c>
      <c r="BI7" s="38" t="s">
        <v>102</v>
      </c>
      <c r="BJ7" s="38">
        <v>417.71</v>
      </c>
      <c r="BK7" s="38" t="s">
        <v>102</v>
      </c>
      <c r="BL7" s="38" t="s">
        <v>102</v>
      </c>
      <c r="BM7" s="38" t="s">
        <v>102</v>
      </c>
      <c r="BN7" s="38" t="s">
        <v>102</v>
      </c>
      <c r="BO7" s="38">
        <v>783.8</v>
      </c>
      <c r="BP7" s="38">
        <v>832.52</v>
      </c>
      <c r="BQ7" s="38" t="s">
        <v>102</v>
      </c>
      <c r="BR7" s="38" t="s">
        <v>102</v>
      </c>
      <c r="BS7" s="38" t="s">
        <v>102</v>
      </c>
      <c r="BT7" s="38" t="s">
        <v>102</v>
      </c>
      <c r="BU7" s="38">
        <v>65.17</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57.42</v>
      </c>
      <c r="CR7" s="38" t="s">
        <v>102</v>
      </c>
      <c r="CS7" s="38" t="s">
        <v>102</v>
      </c>
      <c r="CT7" s="38" t="s">
        <v>102</v>
      </c>
      <c r="CU7" s="38" t="s">
        <v>102</v>
      </c>
      <c r="CV7" s="38">
        <v>55.26</v>
      </c>
      <c r="CW7" s="38">
        <v>54.84</v>
      </c>
      <c r="CX7" s="38" t="s">
        <v>102</v>
      </c>
      <c r="CY7" s="38" t="s">
        <v>102</v>
      </c>
      <c r="CZ7" s="38" t="s">
        <v>102</v>
      </c>
      <c r="DA7" s="38" t="s">
        <v>102</v>
      </c>
      <c r="DB7" s="38">
        <v>82.14</v>
      </c>
      <c r="DC7" s="38" t="s">
        <v>102</v>
      </c>
      <c r="DD7" s="38" t="s">
        <v>102</v>
      </c>
      <c r="DE7" s="38" t="s">
        <v>102</v>
      </c>
      <c r="DF7" s="38" t="s">
        <v>102</v>
      </c>
      <c r="DG7" s="38">
        <v>90.52</v>
      </c>
      <c r="DH7" s="38">
        <v>86.6</v>
      </c>
      <c r="DI7" s="38" t="s">
        <v>102</v>
      </c>
      <c r="DJ7" s="38" t="s">
        <v>102</v>
      </c>
      <c r="DK7" s="38" t="s">
        <v>102</v>
      </c>
      <c r="DL7" s="38" t="s">
        <v>102</v>
      </c>
      <c r="DM7" s="38">
        <v>3.45</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2022-02-21T08:43:55Z</cp:lastPrinted>
  <dcterms:created xsi:type="dcterms:W3CDTF">2021-12-03T07:30:36Z</dcterms:created>
  <dcterms:modified xsi:type="dcterms:W3CDTF">2022-02-21T08:43:57Z</dcterms:modified>
  <cp:category/>
</cp:coreProperties>
</file>